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ng-kai\Dropbox\長庚科研究中心\2016 第二年長節計畫\manuscript\submission\9 mail to BMC musculoskeletal dis   mk660628@gmail.com Pda19770628\Revision 20200306\"/>
    </mc:Choice>
  </mc:AlternateContent>
  <bookViews>
    <workbookView xWindow="0" yWindow="0" windowWidth="11268" windowHeight="9012" activeTab="3"/>
  </bookViews>
  <sheets>
    <sheet name="ASD group" sheetId="1" r:id="rId1"/>
    <sheet name="ASD group 分析" sheetId="7" r:id="rId2"/>
    <sheet name="Non ASD group 分析" sheetId="8" r:id="rId3"/>
    <sheet name="Non ASD group" sheetId="5" r:id="rId4"/>
    <sheet name="mean &amp; SD &amp; p value" sheetId="9" r:id="rId5"/>
    <sheet name="p-value 分析" sheetId="10" r:id="rId6"/>
    <sheet name="correction  (2)" sheetId="13" r:id="rId7"/>
  </sheets>
  <definedNames>
    <definedName name="_xlnm._FilterDatabase" localSheetId="0" hidden="1">'ASD group'!$J$1:$J$49</definedName>
    <definedName name="_xlnm._FilterDatabase" localSheetId="3" hidden="1">'Non ASD group'!$J$1:$J$49</definedName>
  </definedNames>
  <calcPr calcId="152511"/>
</workbook>
</file>

<file path=xl/calcChain.xml><?xml version="1.0" encoding="utf-8"?>
<calcChain xmlns="http://schemas.openxmlformats.org/spreadsheetml/2006/main">
  <c r="C3" i="13" l="1"/>
  <c r="E3" i="13"/>
  <c r="H3" i="13"/>
  <c r="J3" i="13"/>
  <c r="M3" i="13"/>
  <c r="O3" i="13"/>
  <c r="R3" i="13"/>
  <c r="T3" i="13"/>
  <c r="Y3" i="13"/>
  <c r="AA3" i="13"/>
  <c r="AD3" i="13"/>
  <c r="AF3" i="13"/>
  <c r="AI3" i="13"/>
  <c r="AK3" i="13"/>
  <c r="AN3" i="13"/>
  <c r="AP3" i="13"/>
  <c r="C4" i="13"/>
  <c r="E4" i="13"/>
  <c r="H4" i="13"/>
  <c r="J4" i="13"/>
  <c r="M4" i="13"/>
  <c r="O4" i="13"/>
  <c r="R4" i="13"/>
  <c r="T4" i="13"/>
  <c r="Y4" i="13"/>
  <c r="AA4" i="13"/>
  <c r="AD4" i="13"/>
  <c r="AF4" i="13"/>
  <c r="AI4" i="13"/>
  <c r="AK4" i="13"/>
  <c r="AN4" i="13"/>
  <c r="AP4" i="13"/>
  <c r="C5" i="13"/>
  <c r="E5" i="13"/>
  <c r="H5" i="13"/>
  <c r="J5" i="13"/>
  <c r="M5" i="13"/>
  <c r="O5" i="13"/>
  <c r="R5" i="13"/>
  <c r="T5" i="13"/>
  <c r="Y5" i="13"/>
  <c r="AA5" i="13"/>
  <c r="AD5" i="13"/>
  <c r="AF5" i="13"/>
  <c r="AI5" i="13"/>
  <c r="AK5" i="13"/>
  <c r="AN5" i="13"/>
  <c r="AP5" i="13"/>
  <c r="C6" i="13"/>
  <c r="E6" i="13"/>
  <c r="H6" i="13"/>
  <c r="J6" i="13"/>
  <c r="M6" i="13"/>
  <c r="O6" i="13"/>
  <c r="R6" i="13"/>
  <c r="T6" i="13"/>
  <c r="Y6" i="13"/>
  <c r="AA6" i="13"/>
  <c r="AD6" i="13"/>
  <c r="AF6" i="13"/>
  <c r="AI6" i="13"/>
  <c r="AK6" i="13"/>
  <c r="AN6" i="13"/>
  <c r="AP6" i="13"/>
  <c r="C7" i="13"/>
  <c r="E7" i="13"/>
  <c r="H7" i="13"/>
  <c r="J7" i="13"/>
  <c r="M7" i="13"/>
  <c r="O7" i="13"/>
  <c r="R7" i="13"/>
  <c r="T7" i="13"/>
  <c r="Y7" i="13"/>
  <c r="AA7" i="13"/>
  <c r="AD7" i="13"/>
  <c r="AF7" i="13"/>
  <c r="AI7" i="13"/>
  <c r="AK7" i="13"/>
  <c r="AN7" i="13"/>
  <c r="AP7" i="13"/>
  <c r="C8" i="13"/>
  <c r="E8" i="13"/>
  <c r="H8" i="13"/>
  <c r="J8" i="13"/>
  <c r="M8" i="13"/>
  <c r="O8" i="13"/>
  <c r="R8" i="13"/>
  <c r="T8" i="13"/>
  <c r="Y8" i="13"/>
  <c r="AA8" i="13"/>
  <c r="AD8" i="13"/>
  <c r="AF8" i="13"/>
  <c r="AI8" i="13"/>
  <c r="AK8" i="13"/>
  <c r="AN8" i="13"/>
  <c r="AP8" i="13"/>
  <c r="C9" i="13"/>
  <c r="E9" i="13"/>
  <c r="H9" i="13"/>
  <c r="J9" i="13"/>
  <c r="M9" i="13"/>
  <c r="O9" i="13"/>
  <c r="R9" i="13"/>
  <c r="T9" i="13"/>
  <c r="Y9" i="13"/>
  <c r="AA9" i="13"/>
  <c r="AD9" i="13"/>
  <c r="AF9" i="13"/>
  <c r="AI9" i="13"/>
  <c r="AK9" i="13"/>
  <c r="AN9" i="13"/>
  <c r="AP9" i="13"/>
  <c r="C10" i="13"/>
  <c r="E10" i="13"/>
  <c r="H10" i="13"/>
  <c r="J10" i="13"/>
  <c r="M10" i="13"/>
  <c r="O10" i="13"/>
  <c r="R10" i="13"/>
  <c r="T10" i="13"/>
  <c r="Y10" i="13"/>
  <c r="AA10" i="13"/>
  <c r="AD10" i="13"/>
  <c r="AF10" i="13"/>
  <c r="AI10" i="13"/>
  <c r="AK10" i="13"/>
  <c r="AN10" i="13"/>
  <c r="AP10" i="13"/>
  <c r="C11" i="13"/>
  <c r="E11" i="13"/>
  <c r="H11" i="13"/>
  <c r="J11" i="13"/>
  <c r="M11" i="13"/>
  <c r="O11" i="13"/>
  <c r="R11" i="13"/>
  <c r="T11" i="13"/>
  <c r="Y11" i="13"/>
  <c r="AA11" i="13"/>
  <c r="AD11" i="13"/>
  <c r="AF11" i="13"/>
  <c r="AI11" i="13"/>
  <c r="AK11" i="13"/>
  <c r="AN11" i="13"/>
  <c r="AP11" i="13"/>
  <c r="C12" i="13"/>
  <c r="E12" i="13"/>
  <c r="H12" i="13"/>
  <c r="J12" i="13"/>
  <c r="M12" i="13"/>
  <c r="O12" i="13"/>
  <c r="R12" i="13"/>
  <c r="T12" i="13"/>
  <c r="Y12" i="13"/>
  <c r="AA12" i="13"/>
  <c r="AD12" i="13"/>
  <c r="AF12" i="13"/>
  <c r="AI12" i="13"/>
  <c r="AK12" i="13"/>
  <c r="AN12" i="13"/>
  <c r="AP12" i="13"/>
  <c r="C13" i="13"/>
  <c r="E13" i="13"/>
  <c r="H13" i="13"/>
  <c r="J13" i="13"/>
  <c r="M13" i="13"/>
  <c r="O13" i="13"/>
  <c r="R13" i="13"/>
  <c r="T13" i="13"/>
  <c r="Y13" i="13"/>
  <c r="AA13" i="13"/>
  <c r="AD13" i="13"/>
  <c r="AF13" i="13"/>
  <c r="AI13" i="13"/>
  <c r="AK13" i="13"/>
  <c r="AN13" i="13"/>
  <c r="AP13" i="13"/>
  <c r="C14" i="13"/>
  <c r="E14" i="13"/>
  <c r="H14" i="13"/>
  <c r="J14" i="13"/>
  <c r="M14" i="13"/>
  <c r="O14" i="13"/>
  <c r="R14" i="13"/>
  <c r="T14" i="13"/>
  <c r="Y14" i="13"/>
  <c r="AA14" i="13"/>
  <c r="AD14" i="13"/>
  <c r="AF14" i="13"/>
  <c r="AI14" i="13"/>
  <c r="AK14" i="13"/>
  <c r="AN14" i="13"/>
  <c r="AP14" i="13"/>
  <c r="C15" i="13"/>
  <c r="E15" i="13"/>
  <c r="H15" i="13"/>
  <c r="J15" i="13"/>
  <c r="M15" i="13"/>
  <c r="O15" i="13"/>
  <c r="R15" i="13"/>
  <c r="T15" i="13"/>
  <c r="Y15" i="13"/>
  <c r="AA15" i="13"/>
  <c r="AD15" i="13"/>
  <c r="AF15" i="13"/>
  <c r="AI15" i="13"/>
  <c r="AK15" i="13"/>
  <c r="AN15" i="13"/>
  <c r="AP15" i="13"/>
  <c r="C16" i="13"/>
  <c r="E16" i="13"/>
  <c r="H16" i="13"/>
  <c r="J16" i="13"/>
  <c r="M16" i="13"/>
  <c r="O16" i="13"/>
  <c r="R16" i="13"/>
  <c r="T16" i="13"/>
  <c r="Y16" i="13"/>
  <c r="AA16" i="13"/>
  <c r="AD16" i="13"/>
  <c r="AF16" i="13"/>
  <c r="AI16" i="13"/>
  <c r="AK16" i="13"/>
  <c r="AN16" i="13"/>
  <c r="AP16" i="13"/>
  <c r="C17" i="13"/>
  <c r="E17" i="13"/>
  <c r="H17" i="13"/>
  <c r="J17" i="13"/>
  <c r="M17" i="13"/>
  <c r="O17" i="13"/>
  <c r="R17" i="13"/>
  <c r="T17" i="13"/>
  <c r="Y17" i="13"/>
  <c r="AA17" i="13"/>
  <c r="AD17" i="13"/>
  <c r="AF17" i="13"/>
  <c r="AI17" i="13"/>
  <c r="AK17" i="13"/>
  <c r="AN17" i="13"/>
  <c r="AP17" i="13"/>
  <c r="C18" i="13"/>
  <c r="E18" i="13"/>
  <c r="H18" i="13"/>
  <c r="J18" i="13"/>
  <c r="M18" i="13"/>
  <c r="O18" i="13"/>
  <c r="R18" i="13"/>
  <c r="T18" i="13"/>
  <c r="Y18" i="13"/>
  <c r="AA18" i="13"/>
  <c r="AD18" i="13"/>
  <c r="AF18" i="13"/>
  <c r="AI18" i="13"/>
  <c r="AK18" i="13"/>
  <c r="AN18" i="13"/>
  <c r="AP18" i="13"/>
  <c r="C19" i="13"/>
  <c r="E19" i="13"/>
  <c r="H19" i="13"/>
  <c r="J19" i="13"/>
  <c r="M19" i="13"/>
  <c r="O19" i="13"/>
  <c r="R19" i="13"/>
  <c r="T19" i="13"/>
  <c r="Y19" i="13"/>
  <c r="AA19" i="13"/>
  <c r="AD19" i="13"/>
  <c r="AF19" i="13"/>
  <c r="AI19" i="13"/>
  <c r="AK19" i="13"/>
  <c r="AN19" i="13"/>
  <c r="AP19" i="13"/>
  <c r="C20" i="13"/>
  <c r="E20" i="13"/>
  <c r="H20" i="13"/>
  <c r="J20" i="13"/>
  <c r="M20" i="13"/>
  <c r="O20" i="13"/>
  <c r="R20" i="13"/>
  <c r="T20" i="13"/>
  <c r="Y20" i="13"/>
  <c r="AA20" i="13"/>
  <c r="AD20" i="13"/>
  <c r="AF20" i="13"/>
  <c r="AI20" i="13"/>
  <c r="AK20" i="13"/>
  <c r="AN20" i="13"/>
  <c r="AP20" i="13"/>
  <c r="C21" i="13"/>
  <c r="E21" i="13"/>
  <c r="H21" i="13"/>
  <c r="J21" i="13"/>
  <c r="M21" i="13"/>
  <c r="O21" i="13"/>
  <c r="R21" i="13"/>
  <c r="T21" i="13"/>
  <c r="Y21" i="13"/>
  <c r="AA21" i="13"/>
  <c r="AD21" i="13"/>
  <c r="AF21" i="13"/>
  <c r="AI21" i="13"/>
  <c r="AK21" i="13"/>
  <c r="AN21" i="13"/>
  <c r="AP21" i="13"/>
  <c r="C22" i="13"/>
  <c r="E22" i="13"/>
  <c r="H22" i="13"/>
  <c r="J22" i="13"/>
  <c r="M22" i="13"/>
  <c r="O22" i="13"/>
  <c r="R22" i="13"/>
  <c r="T22" i="13"/>
  <c r="Y22" i="13"/>
  <c r="AA22" i="13"/>
  <c r="AD22" i="13"/>
  <c r="AF22" i="13"/>
  <c r="AI22" i="13"/>
  <c r="AK22" i="13"/>
  <c r="AN22" i="13"/>
  <c r="AP22" i="13"/>
  <c r="C23" i="13"/>
  <c r="E23" i="13"/>
  <c r="H23" i="13"/>
  <c r="J23" i="13"/>
  <c r="M23" i="13"/>
  <c r="O23" i="13"/>
  <c r="R23" i="13"/>
  <c r="T23" i="13"/>
  <c r="Y23" i="13"/>
  <c r="AA23" i="13"/>
  <c r="AD23" i="13"/>
  <c r="AF23" i="13"/>
  <c r="AI23" i="13"/>
  <c r="AK23" i="13"/>
  <c r="AN23" i="13"/>
  <c r="AP23" i="13"/>
  <c r="C24" i="13"/>
  <c r="E24" i="13"/>
  <c r="H24" i="13"/>
  <c r="J24" i="13"/>
  <c r="M24" i="13"/>
  <c r="O24" i="13"/>
  <c r="R24" i="13"/>
  <c r="T24" i="13"/>
  <c r="Y24" i="13"/>
  <c r="AA24" i="13"/>
  <c r="AD24" i="13"/>
  <c r="AF24" i="13"/>
  <c r="AI24" i="13"/>
  <c r="AK24" i="13"/>
  <c r="AN24" i="13"/>
  <c r="AP24" i="13"/>
  <c r="C25" i="13"/>
  <c r="E25" i="13"/>
  <c r="H25" i="13"/>
  <c r="J25" i="13"/>
  <c r="M25" i="13"/>
  <c r="O25" i="13"/>
  <c r="R25" i="13"/>
  <c r="T25" i="13"/>
  <c r="Y25" i="13"/>
  <c r="AA25" i="13"/>
  <c r="AD25" i="13"/>
  <c r="AF25" i="13"/>
  <c r="AI25" i="13"/>
  <c r="AK25" i="13"/>
  <c r="AN25" i="13"/>
  <c r="AP25" i="13"/>
  <c r="C26" i="13"/>
  <c r="E26" i="13"/>
  <c r="H26" i="13"/>
  <c r="J26" i="13"/>
  <c r="M26" i="13"/>
  <c r="O26" i="13"/>
  <c r="R26" i="13"/>
  <c r="T26" i="13"/>
  <c r="Y26" i="13"/>
  <c r="AA26" i="13"/>
  <c r="AD26" i="13"/>
  <c r="AF26" i="13"/>
  <c r="AI26" i="13"/>
  <c r="AK26" i="13"/>
  <c r="AN26" i="13"/>
  <c r="AP26" i="13"/>
  <c r="C27" i="13"/>
  <c r="E27" i="13"/>
  <c r="H27" i="13"/>
  <c r="J27" i="13"/>
  <c r="M27" i="13"/>
  <c r="O27" i="13"/>
  <c r="R27" i="13"/>
  <c r="T27" i="13"/>
  <c r="Y27" i="13"/>
  <c r="AA27" i="13"/>
  <c r="AD27" i="13"/>
  <c r="AF27" i="13"/>
  <c r="AI27" i="13"/>
  <c r="AK27" i="13"/>
  <c r="AN27" i="13"/>
  <c r="AP27" i="13"/>
  <c r="C28" i="13"/>
  <c r="E28" i="13"/>
  <c r="H28" i="13"/>
  <c r="J28" i="13"/>
  <c r="M28" i="13"/>
  <c r="O28" i="13"/>
  <c r="R28" i="13"/>
  <c r="T28" i="13"/>
  <c r="Y28" i="13"/>
  <c r="AA28" i="13"/>
  <c r="AD28" i="13"/>
  <c r="AF28" i="13"/>
  <c r="AI28" i="13"/>
  <c r="AK28" i="13"/>
  <c r="AN28" i="13"/>
  <c r="AP28" i="13"/>
  <c r="C29" i="13"/>
  <c r="E29" i="13"/>
  <c r="H29" i="13"/>
  <c r="J29" i="13"/>
  <c r="M29" i="13"/>
  <c r="O29" i="13"/>
  <c r="R29" i="13"/>
  <c r="T29" i="13"/>
  <c r="Y29" i="13"/>
  <c r="AA29" i="13"/>
  <c r="AD29" i="13"/>
  <c r="AF29" i="13"/>
  <c r="AI29" i="13"/>
  <c r="AK29" i="13"/>
  <c r="AN29" i="13"/>
  <c r="AP29" i="13"/>
  <c r="C30" i="13"/>
  <c r="E30" i="13"/>
  <c r="Y30" i="13"/>
  <c r="AA30" i="13"/>
  <c r="AD30" i="13"/>
  <c r="AF30" i="13"/>
  <c r="AI30" i="13"/>
  <c r="AK30" i="13"/>
  <c r="AN30" i="13"/>
  <c r="AP30" i="13"/>
  <c r="Y31" i="13"/>
  <c r="AA31" i="13"/>
  <c r="AD31" i="13"/>
  <c r="AF31" i="13"/>
  <c r="AK31" i="13"/>
  <c r="AP31" i="13"/>
  <c r="C67" i="13"/>
  <c r="D67" i="13"/>
  <c r="E67" i="13"/>
  <c r="F67" i="13"/>
  <c r="G67" i="13"/>
  <c r="H67" i="13"/>
  <c r="I67" i="13"/>
  <c r="J67" i="13"/>
  <c r="M67" i="13"/>
  <c r="N67" i="13"/>
  <c r="O67" i="13"/>
  <c r="P67" i="13"/>
  <c r="Q67" i="13"/>
  <c r="R67" i="13"/>
  <c r="S67" i="13"/>
  <c r="T67" i="13"/>
  <c r="C68" i="13"/>
  <c r="D68" i="13"/>
  <c r="E68" i="13"/>
  <c r="F68" i="13"/>
  <c r="G68" i="13"/>
  <c r="H68" i="13"/>
  <c r="I68" i="13"/>
  <c r="J68" i="13"/>
  <c r="M68" i="13"/>
  <c r="N68" i="13"/>
  <c r="O68" i="13"/>
  <c r="P68" i="13"/>
  <c r="Q68" i="13"/>
  <c r="R68" i="13"/>
  <c r="S68" i="13"/>
  <c r="T68" i="13"/>
  <c r="C75" i="13"/>
  <c r="D75" i="13"/>
  <c r="E75" i="13"/>
  <c r="F75" i="13"/>
  <c r="G75" i="13"/>
  <c r="H75" i="13"/>
  <c r="I75" i="13"/>
  <c r="J75" i="13"/>
  <c r="Y32" i="10" l="1"/>
  <c r="W32" i="10"/>
  <c r="U32" i="10"/>
  <c r="S32" i="10"/>
  <c r="Q32" i="10"/>
  <c r="O32" i="10"/>
  <c r="M32" i="10"/>
  <c r="K32" i="10"/>
  <c r="I32" i="10"/>
  <c r="G32" i="10"/>
  <c r="E32" i="10"/>
  <c r="C32" i="10"/>
  <c r="G33" i="8"/>
  <c r="H33" i="8"/>
  <c r="I33" i="8"/>
  <c r="J33" i="8"/>
  <c r="K33" i="8"/>
  <c r="L33" i="8"/>
  <c r="M33" i="8"/>
  <c r="F33" i="8"/>
  <c r="E33" i="8"/>
  <c r="D33" i="8"/>
  <c r="C33" i="8"/>
  <c r="B33" i="8"/>
  <c r="M32" i="8"/>
  <c r="L32" i="8"/>
  <c r="K32" i="8"/>
  <c r="J32" i="8"/>
  <c r="I32" i="8"/>
  <c r="H32" i="8"/>
  <c r="G32" i="8"/>
  <c r="F32" i="8"/>
  <c r="E32" i="8"/>
  <c r="D32" i="8"/>
  <c r="C32" i="8"/>
  <c r="B32" i="8"/>
  <c r="I33" i="7"/>
  <c r="C34" i="7"/>
  <c r="D34" i="7"/>
  <c r="E34" i="7"/>
  <c r="F34" i="7"/>
  <c r="G34" i="7"/>
  <c r="H34" i="7"/>
  <c r="I34" i="7"/>
  <c r="J34" i="7"/>
  <c r="K34" i="7"/>
  <c r="L34" i="7"/>
  <c r="M34" i="7"/>
  <c r="B34" i="7"/>
  <c r="L33" i="7"/>
  <c r="K33" i="7"/>
  <c r="J33" i="7"/>
  <c r="H33" i="7"/>
  <c r="C33" i="7"/>
  <c r="D33" i="7"/>
  <c r="E33" i="7"/>
  <c r="F33" i="7"/>
  <c r="G33" i="7"/>
  <c r="M33" i="7"/>
  <c r="B33" i="7"/>
  <c r="U33" i="1" l="1"/>
  <c r="Y33" i="1"/>
  <c r="Y34" i="1"/>
  <c r="Z34" i="1"/>
  <c r="X34" i="1"/>
  <c r="P34" i="1"/>
  <c r="Q34" i="1"/>
  <c r="R34" i="1"/>
  <c r="S34" i="1"/>
  <c r="T34" i="1"/>
  <c r="U34" i="1"/>
  <c r="V34" i="1"/>
  <c r="W34" i="1"/>
  <c r="O34" i="1"/>
  <c r="O33" i="1"/>
  <c r="P33" i="1"/>
  <c r="Q33" i="1"/>
  <c r="R33" i="1"/>
  <c r="S33" i="1"/>
  <c r="T33" i="1"/>
  <c r="V33" i="1"/>
  <c r="W33" i="1"/>
  <c r="X33" i="1"/>
  <c r="Z33" i="1"/>
</calcChain>
</file>

<file path=xl/sharedStrings.xml><?xml version="1.0" encoding="utf-8"?>
<sst xmlns="http://schemas.openxmlformats.org/spreadsheetml/2006/main" count="754" uniqueCount="308">
  <si>
    <t>Sex</t>
    <phoneticPr fontId="1" type="noConversion"/>
  </si>
  <si>
    <t>Age</t>
    <phoneticPr fontId="1" type="noConversion"/>
  </si>
  <si>
    <t>Complications</t>
    <phoneticPr fontId="1" type="noConversion"/>
  </si>
  <si>
    <t>M</t>
    <phoneticPr fontId="1" type="noConversion"/>
  </si>
  <si>
    <t>F</t>
    <phoneticPr fontId="1" type="noConversion"/>
  </si>
  <si>
    <t>77</t>
    <phoneticPr fontId="1" type="noConversion"/>
  </si>
  <si>
    <t>48</t>
    <phoneticPr fontId="1" type="noConversion"/>
  </si>
  <si>
    <t>Case numbar</t>
    <phoneticPr fontId="1" type="noConversion"/>
  </si>
  <si>
    <t>Pre-op diagnosis</t>
    <phoneticPr fontId="1" type="noConversion"/>
  </si>
  <si>
    <t>OP data</t>
    <phoneticPr fontId="1" type="noConversion"/>
  </si>
  <si>
    <t>Time from symptom to operation</t>
    <phoneticPr fontId="1" type="noConversion"/>
  </si>
  <si>
    <t>Operation level</t>
    <phoneticPr fontId="1" type="noConversion"/>
  </si>
  <si>
    <t>Pre-Op data</t>
    <phoneticPr fontId="1" type="noConversion"/>
  </si>
  <si>
    <t>VAS: Pre-Op</t>
    <phoneticPr fontId="1" type="noConversion"/>
  </si>
  <si>
    <t>ODI: Pre-OP</t>
    <phoneticPr fontId="1" type="noConversion"/>
  </si>
  <si>
    <t>Degree of spondylolisthesis: Pre-OP</t>
    <phoneticPr fontId="1" type="noConversion"/>
  </si>
  <si>
    <t>Degree of spondylolisthesis: Post-OP</t>
    <phoneticPr fontId="1" type="noConversion"/>
  </si>
  <si>
    <t>Lordotic angle: Pre-OP</t>
    <phoneticPr fontId="1" type="noConversion"/>
  </si>
  <si>
    <t>Lordotic angle: Post-OP</t>
    <phoneticPr fontId="1" type="noConversion"/>
  </si>
  <si>
    <t>Lordotic angle: Final F/U</t>
    <phoneticPr fontId="1" type="noConversion"/>
  </si>
  <si>
    <t>SS: Post-OP</t>
    <phoneticPr fontId="1" type="noConversion"/>
  </si>
  <si>
    <t>SS: Pre-OP</t>
    <phoneticPr fontId="1" type="noConversion"/>
  </si>
  <si>
    <t>SS: 
Final F/U</t>
    <phoneticPr fontId="1" type="noConversion"/>
  </si>
  <si>
    <t>PTA: 
Pre-OP</t>
    <phoneticPr fontId="1" type="noConversion"/>
  </si>
  <si>
    <t>PTA: 
Post-OP</t>
    <phoneticPr fontId="1" type="noConversion"/>
  </si>
  <si>
    <t>PTA: Final F/U</t>
    <phoneticPr fontId="1" type="noConversion"/>
  </si>
  <si>
    <t>PIA: 
Pre-OP</t>
    <phoneticPr fontId="1" type="noConversion"/>
  </si>
  <si>
    <t>PIA: 
Post-OP</t>
    <phoneticPr fontId="1" type="noConversion"/>
  </si>
  <si>
    <t>PIA: Final F/U</t>
    <phoneticPr fontId="1" type="noConversion"/>
  </si>
  <si>
    <t>C7 plumb line: Pre-OP</t>
    <phoneticPr fontId="1" type="noConversion"/>
  </si>
  <si>
    <t>C7 plumb line: Post-OP</t>
    <phoneticPr fontId="1" type="noConversion"/>
  </si>
  <si>
    <t>C7 plumb line: Final F/U</t>
    <phoneticPr fontId="1" type="noConversion"/>
  </si>
  <si>
    <t>Adjacent segments disease</t>
    <phoneticPr fontId="1" type="noConversion"/>
  </si>
  <si>
    <t>No disc degeneration</t>
    <phoneticPr fontId="1" type="noConversion"/>
  </si>
  <si>
    <t>Disc narrowing</t>
    <phoneticPr fontId="1" type="noConversion"/>
  </si>
  <si>
    <t>DDD: Modic type</t>
    <phoneticPr fontId="1" type="noConversion"/>
  </si>
  <si>
    <t>Spondylolisthesis(≧4mm)</t>
    <phoneticPr fontId="1" type="noConversion"/>
  </si>
  <si>
    <t>Segmental kyphosis≧10 degree</t>
    <phoneticPr fontId="1" type="noConversion"/>
  </si>
  <si>
    <t>Spinal stenosis</t>
    <phoneticPr fontId="1" type="noConversion"/>
  </si>
  <si>
    <t>HIVD</t>
    <phoneticPr fontId="1" type="noConversion"/>
  </si>
  <si>
    <t>wound infection</t>
    <phoneticPr fontId="1" type="noConversion"/>
  </si>
  <si>
    <t>Deep</t>
    <phoneticPr fontId="1" type="noConversion"/>
  </si>
  <si>
    <t>Superficial</t>
    <phoneticPr fontId="1" type="noConversion"/>
  </si>
  <si>
    <t>Post-op Neurological deterioration</t>
    <phoneticPr fontId="1" type="noConversion"/>
  </si>
  <si>
    <t>Pulmonary embolism</t>
    <phoneticPr fontId="1" type="noConversion"/>
  </si>
  <si>
    <t>Others</t>
    <phoneticPr fontId="1" type="noConversion"/>
  </si>
  <si>
    <t>Implant condition</t>
    <phoneticPr fontId="1" type="noConversion"/>
  </si>
  <si>
    <t>Fusion status in last OPD/FU</t>
    <phoneticPr fontId="1" type="noConversion"/>
  </si>
  <si>
    <t>F</t>
    <phoneticPr fontId="1" type="noConversion"/>
  </si>
  <si>
    <t>66</t>
    <phoneticPr fontId="1" type="noConversion"/>
  </si>
  <si>
    <t>L2-S1</t>
    <phoneticPr fontId="1" type="noConversion"/>
  </si>
  <si>
    <t>20.4</t>
    <phoneticPr fontId="1" type="noConversion"/>
  </si>
  <si>
    <t>20.8</t>
    <phoneticPr fontId="1" type="noConversion"/>
  </si>
  <si>
    <t>21.3</t>
    <phoneticPr fontId="1" type="noConversion"/>
  </si>
  <si>
    <t>38.8</t>
    <phoneticPr fontId="1" type="noConversion"/>
  </si>
  <si>
    <t>F</t>
    <phoneticPr fontId="1" type="noConversion"/>
  </si>
  <si>
    <t>80</t>
    <phoneticPr fontId="1" type="noConversion"/>
  </si>
  <si>
    <t>72</t>
    <phoneticPr fontId="1" type="noConversion"/>
  </si>
  <si>
    <t>M</t>
    <phoneticPr fontId="1" type="noConversion"/>
  </si>
  <si>
    <t>76</t>
    <phoneticPr fontId="1" type="noConversion"/>
  </si>
  <si>
    <t>29.4</t>
    <phoneticPr fontId="1" type="noConversion"/>
  </si>
  <si>
    <t>23</t>
    <phoneticPr fontId="1" type="noConversion"/>
  </si>
  <si>
    <t>26.2</t>
    <phoneticPr fontId="1" type="noConversion"/>
  </si>
  <si>
    <t>59.1</t>
    <phoneticPr fontId="1" type="noConversion"/>
  </si>
  <si>
    <t>F</t>
    <phoneticPr fontId="1" type="noConversion"/>
  </si>
  <si>
    <t>74</t>
    <phoneticPr fontId="1" type="noConversion"/>
  </si>
  <si>
    <t>T10-L2</t>
    <phoneticPr fontId="1" type="noConversion"/>
  </si>
  <si>
    <t>84</t>
    <phoneticPr fontId="1" type="noConversion"/>
  </si>
  <si>
    <t>T12-L5</t>
    <phoneticPr fontId="1" type="noConversion"/>
  </si>
  <si>
    <t>18</t>
    <phoneticPr fontId="1" type="noConversion"/>
  </si>
  <si>
    <t>8</t>
    <phoneticPr fontId="1" type="noConversion"/>
  </si>
  <si>
    <t>25</t>
    <phoneticPr fontId="1" type="noConversion"/>
  </si>
  <si>
    <t>35</t>
    <phoneticPr fontId="1" type="noConversion"/>
  </si>
  <si>
    <t>72</t>
    <phoneticPr fontId="1" type="noConversion"/>
  </si>
  <si>
    <t>L3-S1</t>
    <phoneticPr fontId="1" type="noConversion"/>
  </si>
  <si>
    <t>24.8</t>
    <phoneticPr fontId="1" type="noConversion"/>
  </si>
  <si>
    <t>30.4</t>
    <phoneticPr fontId="1" type="noConversion"/>
  </si>
  <si>
    <t>42.2</t>
    <phoneticPr fontId="1" type="noConversion"/>
  </si>
  <si>
    <t>60.6</t>
    <phoneticPr fontId="1" type="noConversion"/>
  </si>
  <si>
    <t>74</t>
    <phoneticPr fontId="1" type="noConversion"/>
  </si>
  <si>
    <t>38.2</t>
    <phoneticPr fontId="1" type="noConversion"/>
  </si>
  <si>
    <t>27.4</t>
    <phoneticPr fontId="1" type="noConversion"/>
  </si>
  <si>
    <t>29.6</t>
    <phoneticPr fontId="1" type="noConversion"/>
  </si>
  <si>
    <t>48.9</t>
    <phoneticPr fontId="1" type="noConversion"/>
  </si>
  <si>
    <t>62</t>
    <phoneticPr fontId="1" type="noConversion"/>
  </si>
  <si>
    <t>F</t>
    <phoneticPr fontId="1" type="noConversion"/>
  </si>
  <si>
    <t>66</t>
    <phoneticPr fontId="1" type="noConversion"/>
  </si>
  <si>
    <t>60</t>
    <phoneticPr fontId="1" type="noConversion"/>
  </si>
  <si>
    <t>70</t>
    <phoneticPr fontId="1" type="noConversion"/>
  </si>
  <si>
    <t>L2-S1</t>
    <phoneticPr fontId="1" type="noConversion"/>
  </si>
  <si>
    <t>L1-L4</t>
    <phoneticPr fontId="1" type="noConversion"/>
  </si>
  <si>
    <t>L2-L5</t>
    <phoneticPr fontId="1" type="noConversion"/>
  </si>
  <si>
    <t>L1-L5</t>
    <phoneticPr fontId="1" type="noConversion"/>
  </si>
  <si>
    <t>M</t>
    <phoneticPr fontId="1" type="noConversion"/>
  </si>
  <si>
    <t>L3-S1</t>
    <phoneticPr fontId="1" type="noConversion"/>
  </si>
  <si>
    <t>M</t>
    <phoneticPr fontId="1" type="noConversion"/>
  </si>
  <si>
    <t>T12-S1</t>
    <phoneticPr fontId="1" type="noConversion"/>
  </si>
  <si>
    <t>L1-L5</t>
    <phoneticPr fontId="1" type="noConversion"/>
  </si>
  <si>
    <t>L2-S1</t>
    <phoneticPr fontId="1" type="noConversion"/>
  </si>
  <si>
    <t>L3-S1</t>
    <phoneticPr fontId="1" type="noConversion"/>
  </si>
  <si>
    <t>T12-L5</t>
    <phoneticPr fontId="1" type="noConversion"/>
  </si>
  <si>
    <t>F</t>
    <phoneticPr fontId="1" type="noConversion"/>
  </si>
  <si>
    <t>L3-S1</t>
    <phoneticPr fontId="1" type="noConversion"/>
  </si>
  <si>
    <t>M</t>
    <phoneticPr fontId="1" type="noConversion"/>
  </si>
  <si>
    <t>58</t>
    <phoneticPr fontId="1" type="noConversion"/>
  </si>
  <si>
    <t>L3-S1</t>
    <phoneticPr fontId="1" type="noConversion"/>
  </si>
  <si>
    <t>28.6</t>
    <phoneticPr fontId="1" type="noConversion"/>
  </si>
  <si>
    <t>19.8</t>
    <phoneticPr fontId="1" type="noConversion"/>
  </si>
  <si>
    <t>19.2</t>
    <phoneticPr fontId="1" type="noConversion"/>
  </si>
  <si>
    <t>65</t>
    <phoneticPr fontId="1" type="noConversion"/>
  </si>
  <si>
    <t>T12-L4</t>
    <phoneticPr fontId="1" type="noConversion"/>
  </si>
  <si>
    <t>58.4</t>
    <phoneticPr fontId="1" type="noConversion"/>
  </si>
  <si>
    <t>50.9</t>
    <phoneticPr fontId="1" type="noConversion"/>
  </si>
  <si>
    <t>65.8</t>
    <phoneticPr fontId="1" type="noConversion"/>
  </si>
  <si>
    <t>70.9</t>
    <phoneticPr fontId="1" type="noConversion"/>
  </si>
  <si>
    <t>F</t>
    <phoneticPr fontId="1" type="noConversion"/>
  </si>
  <si>
    <t>76</t>
    <phoneticPr fontId="1" type="noConversion"/>
  </si>
  <si>
    <t>L2-L5</t>
    <phoneticPr fontId="1" type="noConversion"/>
  </si>
  <si>
    <t>25.1</t>
    <phoneticPr fontId="1" type="noConversion"/>
  </si>
  <si>
    <t>24.8</t>
    <phoneticPr fontId="1" type="noConversion"/>
  </si>
  <si>
    <t>29.3</t>
    <phoneticPr fontId="1" type="noConversion"/>
  </si>
  <si>
    <t>76.6</t>
    <phoneticPr fontId="1" type="noConversion"/>
  </si>
  <si>
    <t>60</t>
    <phoneticPr fontId="1" type="noConversion"/>
  </si>
  <si>
    <t>L2-L5</t>
    <phoneticPr fontId="1" type="noConversion"/>
  </si>
  <si>
    <t>11.8</t>
    <phoneticPr fontId="1" type="noConversion"/>
  </si>
  <si>
    <t>29.9</t>
    <phoneticPr fontId="1" type="noConversion"/>
  </si>
  <si>
    <t>58.9</t>
    <phoneticPr fontId="1" type="noConversion"/>
  </si>
  <si>
    <t>79</t>
    <phoneticPr fontId="1" type="noConversion"/>
  </si>
  <si>
    <t>L2-L5</t>
    <phoneticPr fontId="1" type="noConversion"/>
  </si>
  <si>
    <t>17.5</t>
    <phoneticPr fontId="1" type="noConversion"/>
  </si>
  <si>
    <t>31.4</t>
    <phoneticPr fontId="1" type="noConversion"/>
  </si>
  <si>
    <t>24</t>
    <phoneticPr fontId="1" type="noConversion"/>
  </si>
  <si>
    <t>27.3</t>
    <phoneticPr fontId="1" type="noConversion"/>
  </si>
  <si>
    <t>F</t>
    <phoneticPr fontId="1" type="noConversion"/>
  </si>
  <si>
    <t>65</t>
    <phoneticPr fontId="1" type="noConversion"/>
  </si>
  <si>
    <t>L1-L5</t>
    <phoneticPr fontId="1" type="noConversion"/>
  </si>
  <si>
    <t>31.8</t>
    <phoneticPr fontId="1" type="noConversion"/>
  </si>
  <si>
    <t>36.2</t>
    <phoneticPr fontId="1" type="noConversion"/>
  </si>
  <si>
    <t>52.3</t>
    <phoneticPr fontId="1" type="noConversion"/>
  </si>
  <si>
    <t>F</t>
    <phoneticPr fontId="1" type="noConversion"/>
  </si>
  <si>
    <t>62</t>
    <phoneticPr fontId="1" type="noConversion"/>
  </si>
  <si>
    <t>28.5</t>
    <phoneticPr fontId="1" type="noConversion"/>
  </si>
  <si>
    <t>31.6</t>
    <phoneticPr fontId="1" type="noConversion"/>
  </si>
  <si>
    <t>69.3</t>
    <phoneticPr fontId="1" type="noConversion"/>
  </si>
  <si>
    <t>69</t>
    <phoneticPr fontId="1" type="noConversion"/>
  </si>
  <si>
    <t>19.6</t>
    <phoneticPr fontId="1" type="noConversion"/>
  </si>
  <si>
    <t>17.8</t>
    <phoneticPr fontId="1" type="noConversion"/>
  </si>
  <si>
    <t>36.4</t>
    <phoneticPr fontId="1" type="noConversion"/>
  </si>
  <si>
    <t>60</t>
    <phoneticPr fontId="1" type="noConversion"/>
  </si>
  <si>
    <t>L1-L5</t>
    <phoneticPr fontId="1" type="noConversion"/>
  </si>
  <si>
    <t>38.4</t>
    <phoneticPr fontId="1" type="noConversion"/>
  </si>
  <si>
    <t>35.5</t>
    <phoneticPr fontId="1" type="noConversion"/>
  </si>
  <si>
    <t>43.6</t>
    <phoneticPr fontId="1" type="noConversion"/>
  </si>
  <si>
    <t>65.4</t>
    <phoneticPr fontId="1" type="noConversion"/>
  </si>
  <si>
    <t>73</t>
    <phoneticPr fontId="1" type="noConversion"/>
  </si>
  <si>
    <t>L1-S1</t>
    <phoneticPr fontId="1" type="noConversion"/>
  </si>
  <si>
    <t>56.2</t>
    <phoneticPr fontId="1" type="noConversion"/>
  </si>
  <si>
    <t>31.1</t>
    <phoneticPr fontId="1" type="noConversion"/>
  </si>
  <si>
    <t>42.3</t>
    <phoneticPr fontId="1" type="noConversion"/>
  </si>
  <si>
    <t>64.5</t>
    <phoneticPr fontId="1" type="noConversion"/>
  </si>
  <si>
    <t>82</t>
    <phoneticPr fontId="1" type="noConversion"/>
  </si>
  <si>
    <t>21.7</t>
    <phoneticPr fontId="1" type="noConversion"/>
  </si>
  <si>
    <t>25.5</t>
    <phoneticPr fontId="1" type="noConversion"/>
  </si>
  <si>
    <t>19</t>
    <phoneticPr fontId="1" type="noConversion"/>
  </si>
  <si>
    <t>59.7</t>
    <phoneticPr fontId="1" type="noConversion"/>
  </si>
  <si>
    <t>L1-S1</t>
    <phoneticPr fontId="1" type="noConversion"/>
  </si>
  <si>
    <t>L2-S1</t>
    <phoneticPr fontId="1" type="noConversion"/>
  </si>
  <si>
    <t>L2-S1</t>
    <phoneticPr fontId="1" type="noConversion"/>
  </si>
  <si>
    <t>L3-S1</t>
    <phoneticPr fontId="1" type="noConversion"/>
  </si>
  <si>
    <t>T12-L5</t>
    <phoneticPr fontId="1" type="noConversion"/>
  </si>
  <si>
    <t>F</t>
    <phoneticPr fontId="1" type="noConversion"/>
  </si>
  <si>
    <t>L1-L4</t>
    <phoneticPr fontId="1" type="noConversion"/>
  </si>
  <si>
    <t>T12-L2</t>
    <phoneticPr fontId="1" type="noConversion"/>
  </si>
  <si>
    <t>沒L-S</t>
    <phoneticPr fontId="1" type="noConversion"/>
  </si>
  <si>
    <t>T10-S1</t>
    <phoneticPr fontId="1" type="noConversion"/>
  </si>
  <si>
    <t>L2-S1</t>
    <phoneticPr fontId="1" type="noConversion"/>
  </si>
  <si>
    <t>L3-S1</t>
    <phoneticPr fontId="1" type="noConversion"/>
  </si>
  <si>
    <t>20.6</t>
    <phoneticPr fontId="1" type="noConversion"/>
  </si>
  <si>
    <t>35.4</t>
    <phoneticPr fontId="1" type="noConversion"/>
  </si>
  <si>
    <t>17.8</t>
    <phoneticPr fontId="1" type="noConversion"/>
  </si>
  <si>
    <t>T12-L5</t>
    <phoneticPr fontId="1" type="noConversion"/>
  </si>
  <si>
    <t>41.8</t>
    <phoneticPr fontId="1" type="noConversion"/>
  </si>
  <si>
    <t>37.6</t>
    <phoneticPr fontId="1" type="noConversion"/>
  </si>
  <si>
    <t>35.2</t>
    <phoneticPr fontId="1" type="noConversion"/>
  </si>
  <si>
    <t>48</t>
    <phoneticPr fontId="1" type="noConversion"/>
  </si>
  <si>
    <t>63.2</t>
    <phoneticPr fontId="1" type="noConversion"/>
  </si>
  <si>
    <t>35.5</t>
    <phoneticPr fontId="1" type="noConversion"/>
  </si>
  <si>
    <t>L2-L5</t>
    <phoneticPr fontId="1" type="noConversion"/>
  </si>
  <si>
    <t>ODI: last
Post-OP</t>
    <phoneticPr fontId="1" type="noConversion"/>
  </si>
  <si>
    <t>ODI: last Post-OP</t>
    <phoneticPr fontId="1" type="noConversion"/>
  </si>
  <si>
    <t>L2-ilium</t>
    <phoneticPr fontId="1" type="noConversion"/>
  </si>
  <si>
    <t>L1-S1</t>
    <phoneticPr fontId="1" type="noConversion"/>
  </si>
  <si>
    <t>L2-L5</t>
    <phoneticPr fontId="1" type="noConversion"/>
  </si>
  <si>
    <t>VAS: last Post-Op</t>
    <phoneticPr fontId="1" type="noConversion"/>
  </si>
  <si>
    <t>SD</t>
  </si>
  <si>
    <t>SD</t>
    <phoneticPr fontId="1" type="noConversion"/>
  </si>
  <si>
    <t>mean</t>
  </si>
  <si>
    <t>mean</t>
    <phoneticPr fontId="1" type="noConversion"/>
  </si>
  <si>
    <t>ASD</t>
    <phoneticPr fontId="1" type="noConversion"/>
  </si>
  <si>
    <t>Non-ASD</t>
    <phoneticPr fontId="1" type="noConversion"/>
  </si>
  <si>
    <t>p-value</t>
  </si>
  <si>
    <t>PTA: 
Pre-OP</t>
    <phoneticPr fontId="1" type="noConversion"/>
  </si>
  <si>
    <t>PTA: 
Pre-OP</t>
    <phoneticPr fontId="1" type="noConversion"/>
  </si>
  <si>
    <t>*</t>
    <phoneticPr fontId="1" type="noConversion"/>
  </si>
  <si>
    <t>*</t>
    <phoneticPr fontId="1" type="noConversion"/>
  </si>
  <si>
    <t>*</t>
    <phoneticPr fontId="1" type="noConversion"/>
  </si>
  <si>
    <t>*</t>
    <phoneticPr fontId="1" type="noConversion"/>
  </si>
  <si>
    <t>PIA     Final-pre</t>
  </si>
  <si>
    <t>PIA     post-pre</t>
  </si>
  <si>
    <t>PTA     Final-pre</t>
  </si>
  <si>
    <t>PTA     post-pre</t>
  </si>
  <si>
    <t>SS     Final-pre</t>
  </si>
  <si>
    <t>SS    post-pre</t>
  </si>
  <si>
    <t>LA     Final-pre</t>
    <phoneticPr fontId="1" type="noConversion"/>
  </si>
  <si>
    <t>LA     post-pre</t>
    <phoneticPr fontId="1" type="noConversion"/>
  </si>
  <si>
    <t>Non ASD &amp; ASD</t>
    <phoneticPr fontId="1" type="noConversion"/>
  </si>
  <si>
    <t>SD</t>
    <phoneticPr fontId="1" type="noConversion"/>
  </si>
  <si>
    <t>mean</t>
    <phoneticPr fontId="1" type="noConversion"/>
  </si>
  <si>
    <t>ASD</t>
    <phoneticPr fontId="1" type="noConversion"/>
  </si>
  <si>
    <t>Non ASD</t>
    <phoneticPr fontId="1" type="noConversion"/>
  </si>
  <si>
    <t>59.7</t>
    <phoneticPr fontId="1" type="noConversion"/>
  </si>
  <si>
    <t>21.7</t>
    <phoneticPr fontId="1" type="noConversion"/>
  </si>
  <si>
    <t>64.5</t>
    <phoneticPr fontId="1" type="noConversion"/>
  </si>
  <si>
    <t>19</t>
    <phoneticPr fontId="1" type="noConversion"/>
  </si>
  <si>
    <t>56.2</t>
    <phoneticPr fontId="1" type="noConversion"/>
  </si>
  <si>
    <t>65.4</t>
    <phoneticPr fontId="1" type="noConversion"/>
  </si>
  <si>
    <t>42.3</t>
    <phoneticPr fontId="1" type="noConversion"/>
  </si>
  <si>
    <t>25.5</t>
    <phoneticPr fontId="1" type="noConversion"/>
  </si>
  <si>
    <t>38.4</t>
    <phoneticPr fontId="1" type="noConversion"/>
  </si>
  <si>
    <t>29.6</t>
    <phoneticPr fontId="1" type="noConversion"/>
  </si>
  <si>
    <t>36.4</t>
    <phoneticPr fontId="1" type="noConversion"/>
  </si>
  <si>
    <t>43.6</t>
    <phoneticPr fontId="1" type="noConversion"/>
  </si>
  <si>
    <t>31.1</t>
    <phoneticPr fontId="1" type="noConversion"/>
  </si>
  <si>
    <t>19.6</t>
    <phoneticPr fontId="1" type="noConversion"/>
  </si>
  <si>
    <t>48.9</t>
    <phoneticPr fontId="1" type="noConversion"/>
  </si>
  <si>
    <t>42.2</t>
    <phoneticPr fontId="1" type="noConversion"/>
  </si>
  <si>
    <t>27.4</t>
    <phoneticPr fontId="1" type="noConversion"/>
  </si>
  <si>
    <t>38.2</t>
    <phoneticPr fontId="1" type="noConversion"/>
  </si>
  <si>
    <t>69.3</t>
    <phoneticPr fontId="1" type="noConversion"/>
  </si>
  <si>
    <t>17.8</t>
    <phoneticPr fontId="1" type="noConversion"/>
  </si>
  <si>
    <t>35.5</t>
    <phoneticPr fontId="1" type="noConversion"/>
  </si>
  <si>
    <t>28.5</t>
    <phoneticPr fontId="1" type="noConversion"/>
  </si>
  <si>
    <t>60.6</t>
    <phoneticPr fontId="1" type="noConversion"/>
  </si>
  <si>
    <t>25</t>
    <phoneticPr fontId="1" type="noConversion"/>
  </si>
  <si>
    <t>30.4</t>
    <phoneticPr fontId="1" type="noConversion"/>
  </si>
  <si>
    <t>24.8</t>
    <phoneticPr fontId="1" type="noConversion"/>
  </si>
  <si>
    <t>52.3</t>
    <phoneticPr fontId="1" type="noConversion"/>
  </si>
  <si>
    <t>31.6</t>
    <phoneticPr fontId="1" type="noConversion"/>
  </si>
  <si>
    <t>31.8</t>
    <phoneticPr fontId="1" type="noConversion"/>
  </si>
  <si>
    <t>35</t>
    <phoneticPr fontId="1" type="noConversion"/>
  </si>
  <si>
    <t>8</t>
    <phoneticPr fontId="1" type="noConversion"/>
  </si>
  <si>
    <t>18</t>
    <phoneticPr fontId="1" type="noConversion"/>
  </si>
  <si>
    <t>27.3</t>
    <phoneticPr fontId="1" type="noConversion"/>
  </si>
  <si>
    <t>36.2</t>
    <phoneticPr fontId="1" type="noConversion"/>
  </si>
  <si>
    <t>31.4</t>
    <phoneticPr fontId="1" type="noConversion"/>
  </si>
  <si>
    <t>17.5</t>
    <phoneticPr fontId="1" type="noConversion"/>
  </si>
  <si>
    <t>63.2</t>
    <phoneticPr fontId="1" type="noConversion"/>
  </si>
  <si>
    <t>26.2</t>
    <phoneticPr fontId="1" type="noConversion"/>
  </si>
  <si>
    <t>48</t>
    <phoneticPr fontId="1" type="noConversion"/>
  </si>
  <si>
    <t>35.2</t>
    <phoneticPr fontId="1" type="noConversion"/>
  </si>
  <si>
    <t>58.9</t>
    <phoneticPr fontId="1" type="noConversion"/>
  </si>
  <si>
    <t>24</t>
    <phoneticPr fontId="1" type="noConversion"/>
  </si>
  <si>
    <t>29.9</t>
    <phoneticPr fontId="1" type="noConversion"/>
  </si>
  <si>
    <t>11.8</t>
    <phoneticPr fontId="1" type="noConversion"/>
  </si>
  <si>
    <t>59.1</t>
    <phoneticPr fontId="1" type="noConversion"/>
  </si>
  <si>
    <t>37.6</t>
    <phoneticPr fontId="1" type="noConversion"/>
  </si>
  <si>
    <t>23</t>
    <phoneticPr fontId="1" type="noConversion"/>
  </si>
  <si>
    <t>29.4</t>
    <phoneticPr fontId="1" type="noConversion"/>
  </si>
  <si>
    <t>76.6</t>
    <phoneticPr fontId="1" type="noConversion"/>
  </si>
  <si>
    <t>29.3</t>
    <phoneticPr fontId="1" type="noConversion"/>
  </si>
  <si>
    <t>25.1</t>
    <phoneticPr fontId="1" type="noConversion"/>
  </si>
  <si>
    <t>35.4</t>
    <phoneticPr fontId="1" type="noConversion"/>
  </si>
  <si>
    <t>41.8</t>
    <phoneticPr fontId="1" type="noConversion"/>
  </si>
  <si>
    <t>20.6</t>
    <phoneticPr fontId="1" type="noConversion"/>
  </si>
  <si>
    <t>70.9</t>
    <phoneticPr fontId="1" type="noConversion"/>
  </si>
  <si>
    <t>65.8</t>
    <phoneticPr fontId="1" type="noConversion"/>
  </si>
  <si>
    <t>50.9</t>
    <phoneticPr fontId="1" type="noConversion"/>
  </si>
  <si>
    <t>58.4</t>
    <phoneticPr fontId="1" type="noConversion"/>
  </si>
  <si>
    <t>38.8</t>
    <phoneticPr fontId="1" type="noConversion"/>
  </si>
  <si>
    <t>21.3</t>
    <phoneticPr fontId="1" type="noConversion"/>
  </si>
  <si>
    <t>20.8</t>
    <phoneticPr fontId="1" type="noConversion"/>
  </si>
  <si>
    <t>20.4</t>
    <phoneticPr fontId="1" type="noConversion"/>
  </si>
  <si>
    <t>19.2</t>
    <phoneticPr fontId="1" type="noConversion"/>
  </si>
  <si>
    <t>19.8</t>
    <phoneticPr fontId="1" type="noConversion"/>
  </si>
  <si>
    <t>28.6</t>
    <phoneticPr fontId="1" type="noConversion"/>
  </si>
  <si>
    <t>PIA: Final F/U</t>
    <phoneticPr fontId="1" type="noConversion"/>
  </si>
  <si>
    <t>PIA     Final-pre</t>
    <phoneticPr fontId="1" type="noConversion"/>
  </si>
  <si>
    <t>PIA: 
Post-OP</t>
    <phoneticPr fontId="1" type="noConversion"/>
  </si>
  <si>
    <t>PIA     post-pre</t>
    <phoneticPr fontId="1" type="noConversion"/>
  </si>
  <si>
    <t>PIA: 
Pre-OP</t>
    <phoneticPr fontId="1" type="noConversion"/>
  </si>
  <si>
    <t>PTA: Final F/U</t>
    <phoneticPr fontId="1" type="noConversion"/>
  </si>
  <si>
    <t>PTA     Final-pre</t>
    <phoneticPr fontId="1" type="noConversion"/>
  </si>
  <si>
    <t>PTA: 
Post-OP</t>
    <phoneticPr fontId="1" type="noConversion"/>
  </si>
  <si>
    <t>PTA     post-pre</t>
    <phoneticPr fontId="1" type="noConversion"/>
  </si>
  <si>
    <t>PTA: 
Pre-OP</t>
    <phoneticPr fontId="1" type="noConversion"/>
  </si>
  <si>
    <t>SS: 
Final F/U</t>
    <phoneticPr fontId="1" type="noConversion"/>
  </si>
  <si>
    <t>SS     Final-pre</t>
    <phoneticPr fontId="1" type="noConversion"/>
  </si>
  <si>
    <t>SS: Post-OP</t>
    <phoneticPr fontId="1" type="noConversion"/>
  </si>
  <si>
    <t>SS    post-pre</t>
    <phoneticPr fontId="1" type="noConversion"/>
  </si>
  <si>
    <t>SS: Pre-OP</t>
    <phoneticPr fontId="1" type="noConversion"/>
  </si>
  <si>
    <t>Lordotic angle: Final F/U</t>
    <phoneticPr fontId="1" type="noConversion"/>
  </si>
  <si>
    <t>Lordotic angle: Post-OP</t>
    <phoneticPr fontId="1" type="noConversion"/>
  </si>
  <si>
    <t>Lordotic angle: Pre-OP</t>
    <phoneticPr fontId="1" type="noConversion"/>
  </si>
  <si>
    <t xml:space="preserve"> ASD</t>
    <phoneticPr fontId="1" type="noConversion"/>
  </si>
  <si>
    <t>T12-L3</t>
    <phoneticPr fontId="1" type="noConversion"/>
  </si>
  <si>
    <t>T12-S1</t>
    <phoneticPr fontId="1" type="noConversion"/>
  </si>
  <si>
    <t>T12-S1</t>
    <phoneticPr fontId="1" type="noConversion"/>
  </si>
  <si>
    <t>L1-S1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</si>
</sst>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E+00"/>
    <numFmt numFmtId="177" formatCode="0.0_);[Red]\(0.0\)"/>
    <numFmt numFmtId="178" formatCode="0_ "/>
    <numFmt numFmtId="179" formatCode="0.0"/>
  </numFmts>
  <fonts count="7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sz val="14"/>
      <color rgb="FF333333"/>
      <name val="Tahoma"/>
      <family val="2"/>
    </font>
    <font>
      <b/>
      <sz val="12"/>
      <color rgb="FFFF0000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CCFBBB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8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0" fontId="0" fillId="2" borderId="1" xfId="0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176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NumberFormat="1" applyFill="1" applyBorder="1">
      <alignment vertical="center"/>
    </xf>
    <xf numFmtId="49" fontId="0" fillId="0" borderId="0" xfId="0" applyNumberFormat="1" applyFill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>
      <alignment vertical="center"/>
    </xf>
    <xf numFmtId="49" fontId="0" fillId="2" borderId="1" xfId="0" applyNumberFormat="1" applyFill="1" applyBorder="1" applyAlignment="1">
      <alignment vertical="center" wrapText="1"/>
    </xf>
    <xf numFmtId="49" fontId="0" fillId="0" borderId="0" xfId="0" applyNumberFormat="1" applyFill="1" applyBorder="1" applyAlignment="1">
      <alignment horizontal="left" vertical="center"/>
    </xf>
    <xf numFmtId="0" fontId="3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NumberFormat="1" applyFont="1" applyFill="1" applyBorder="1">
      <alignment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>
      <alignment vertical="center"/>
    </xf>
    <xf numFmtId="49" fontId="3" fillId="0" borderId="0" xfId="0" applyNumberFormat="1" applyFont="1" applyFill="1" applyAlignment="1">
      <alignment horizontal="left" vertical="center"/>
    </xf>
    <xf numFmtId="49" fontId="3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left" vertical="center"/>
    </xf>
    <xf numFmtId="0" fontId="0" fillId="0" borderId="0" xfId="0" applyNumberFormat="1" applyFill="1">
      <alignment vertical="center"/>
    </xf>
    <xf numFmtId="49" fontId="0" fillId="0" borderId="0" xfId="0" applyNumberFormat="1" applyFill="1">
      <alignment vertical="center"/>
    </xf>
    <xf numFmtId="0" fontId="0" fillId="0" borderId="0" xfId="0" applyFont="1" applyFill="1">
      <alignment vertical="center"/>
    </xf>
    <xf numFmtId="0" fontId="0" fillId="0" borderId="0" xfId="0" applyNumberFormat="1" applyFont="1" applyFill="1">
      <alignment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2" borderId="1" xfId="0" applyNumberFormat="1" applyFont="1" applyFill="1" applyBorder="1" applyAlignment="1">
      <alignment vertical="center" wrapText="1"/>
    </xf>
    <xf numFmtId="176" fontId="0" fillId="2" borderId="1" xfId="0" applyNumberForma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177" fontId="3" fillId="0" borderId="0" xfId="0" applyNumberFormat="1" applyFont="1" applyFill="1" applyAlignment="1">
      <alignment horizontal="left" vertical="center"/>
    </xf>
    <xf numFmtId="177" fontId="0" fillId="0" borderId="0" xfId="0" applyNumberFormat="1" applyFill="1" applyAlignment="1">
      <alignment horizontal="left" vertical="center"/>
    </xf>
    <xf numFmtId="177" fontId="0" fillId="0" borderId="0" xfId="0" applyNumberFormat="1" applyFill="1" applyBorder="1" applyAlignment="1">
      <alignment horizontal="left" vertical="center"/>
    </xf>
    <xf numFmtId="177" fontId="2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/>
    </xf>
    <xf numFmtId="178" fontId="0" fillId="2" borderId="1" xfId="0" applyNumberFormat="1" applyFill="1" applyBorder="1" applyAlignment="1">
      <alignment vertical="center" wrapText="1"/>
    </xf>
    <xf numFmtId="178" fontId="0" fillId="0" borderId="0" xfId="0" applyNumberFormat="1" applyFill="1" applyAlignment="1">
      <alignment horizontal="center" vertical="center"/>
    </xf>
    <xf numFmtId="178" fontId="3" fillId="0" borderId="0" xfId="0" applyNumberFormat="1" applyFont="1" applyFill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0" borderId="0" xfId="0" applyNumberFormat="1" applyFill="1" applyAlignment="1">
      <alignment horizontal="left" vertical="center"/>
    </xf>
    <xf numFmtId="176" fontId="0" fillId="0" borderId="0" xfId="0" applyNumberFormat="1" applyFill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178" fontId="3" fillId="0" borderId="0" xfId="0" applyNumberFormat="1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left" vertical="center"/>
    </xf>
    <xf numFmtId="0" fontId="0" fillId="0" borderId="0" xfId="0" applyNumberForma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left" vertical="center"/>
    </xf>
    <xf numFmtId="177" fontId="0" fillId="0" borderId="1" xfId="0" applyNumberFormat="1" applyFill="1" applyBorder="1" applyAlignment="1">
      <alignment horizontal="left" vertical="center"/>
    </xf>
    <xf numFmtId="177" fontId="3" fillId="2" borderId="1" xfId="0" applyNumberFormat="1" applyFont="1" applyFill="1" applyBorder="1" applyAlignment="1">
      <alignment horizontal="left" vertical="center"/>
    </xf>
    <xf numFmtId="177" fontId="3" fillId="0" borderId="1" xfId="0" applyNumberFormat="1" applyFont="1" applyFill="1" applyBorder="1" applyAlignment="1">
      <alignment horizontal="left"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left" vertical="center"/>
    </xf>
    <xf numFmtId="177" fontId="0" fillId="2" borderId="1" xfId="0" applyNumberFormat="1" applyFill="1" applyBorder="1" applyAlignment="1">
      <alignment horizontal="left" vertical="center"/>
    </xf>
    <xf numFmtId="49" fontId="0" fillId="2" borderId="1" xfId="0" applyNumberForma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0" fillId="2" borderId="5" xfId="0" applyFill="1" applyBorder="1">
      <alignment vertical="center"/>
    </xf>
    <xf numFmtId="0" fontId="3" fillId="0" borderId="5" xfId="0" applyFont="1" applyFill="1" applyBorder="1" applyAlignment="1">
      <alignment horizontal="left" vertical="center"/>
    </xf>
    <xf numFmtId="0" fontId="0" fillId="0" borderId="5" xfId="0" applyBorder="1">
      <alignment vertical="center"/>
    </xf>
    <xf numFmtId="0" fontId="3" fillId="2" borderId="5" xfId="0" applyNumberFormat="1" applyFont="1" applyFill="1" applyBorder="1" applyAlignment="1">
      <alignment horizontal="left" vertical="center"/>
    </xf>
    <xf numFmtId="0" fontId="4" fillId="4" borderId="1" xfId="0" applyFont="1" applyFill="1" applyBorder="1">
      <alignment vertical="center"/>
    </xf>
    <xf numFmtId="0" fontId="0" fillId="4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5" borderId="1" xfId="0" applyFill="1" applyBorder="1">
      <alignment vertical="center"/>
    </xf>
    <xf numFmtId="0" fontId="5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79" fontId="0" fillId="0" borderId="0" xfId="0" applyNumberFormat="1">
      <alignment vertical="center"/>
    </xf>
    <xf numFmtId="0" fontId="3" fillId="6" borderId="1" xfId="0" applyFont="1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>
      <alignment vertical="center"/>
    </xf>
    <xf numFmtId="0" fontId="3" fillId="6" borderId="6" xfId="0" applyFont="1" applyFill="1" applyBorder="1" applyAlignment="1">
      <alignment horizontal="left" vertical="center" wrapText="1"/>
    </xf>
    <xf numFmtId="0" fontId="3" fillId="7" borderId="6" xfId="0" applyFont="1" applyFill="1" applyBorder="1" applyAlignment="1">
      <alignment horizontal="left" vertical="center" wrapText="1"/>
    </xf>
    <xf numFmtId="0" fontId="0" fillId="6" borderId="1" xfId="0" applyFill="1" applyBorder="1">
      <alignment vertical="center"/>
    </xf>
    <xf numFmtId="0" fontId="0" fillId="7" borderId="1" xfId="0" applyFill="1" applyBorder="1">
      <alignment vertical="center"/>
    </xf>
    <xf numFmtId="0" fontId="3" fillId="6" borderId="1" xfId="0" applyNumberFormat="1" applyFont="1" applyFill="1" applyBorder="1" applyAlignment="1">
      <alignment horizontal="left" vertical="center"/>
    </xf>
    <xf numFmtId="0" fontId="3" fillId="7" borderId="1" xfId="0" applyNumberFormat="1" applyFont="1" applyFill="1" applyBorder="1" applyAlignment="1">
      <alignment horizontal="left" vertical="center"/>
    </xf>
    <xf numFmtId="49" fontId="3" fillId="7" borderId="1" xfId="0" applyNumberFormat="1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49" fontId="6" fillId="6" borderId="1" xfId="0" applyNumberFormat="1" applyFont="1" applyFill="1" applyBorder="1" applyAlignment="1">
      <alignment horizontal="left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3" fillId="0" borderId="7" xfId="0" applyNumberFormat="1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177" fontId="3" fillId="0" borderId="10" xfId="0" applyNumberFormat="1" applyFont="1" applyFill="1" applyBorder="1" applyAlignment="1">
      <alignment horizontal="left" vertical="center"/>
    </xf>
    <xf numFmtId="49" fontId="3" fillId="6" borderId="1" xfId="0" applyNumberFormat="1" applyFont="1" applyFill="1" applyBorder="1" applyAlignment="1">
      <alignment horizontal="left" vertical="center"/>
    </xf>
    <xf numFmtId="0" fontId="3" fillId="0" borderId="11" xfId="0" applyNumberFormat="1" applyFont="1" applyFill="1" applyBorder="1" applyAlignment="1">
      <alignment horizontal="left" vertical="center"/>
    </xf>
    <xf numFmtId="177" fontId="3" fillId="0" borderId="11" xfId="0" applyNumberFormat="1" applyFont="1" applyFill="1" applyBorder="1" applyAlignment="1">
      <alignment horizontal="left" vertical="center"/>
    </xf>
    <xf numFmtId="0" fontId="0" fillId="0" borderId="7" xfId="0" applyFill="1" applyBorder="1">
      <alignment vertical="center"/>
    </xf>
    <xf numFmtId="0" fontId="3" fillId="6" borderId="8" xfId="0" applyNumberFormat="1" applyFont="1" applyFill="1" applyBorder="1" applyAlignment="1">
      <alignment horizontal="left" vertical="center"/>
    </xf>
    <xf numFmtId="0" fontId="0" fillId="0" borderId="8" xfId="0" applyFill="1" applyBorder="1">
      <alignment vertical="center"/>
    </xf>
    <xf numFmtId="0" fontId="3" fillId="7" borderId="8" xfId="0" applyNumberFormat="1" applyFont="1" applyFill="1" applyBorder="1" applyAlignment="1">
      <alignment horizontal="left" vertical="center"/>
    </xf>
    <xf numFmtId="0" fontId="0" fillId="0" borderId="9" xfId="0" applyFill="1" applyBorder="1">
      <alignment vertical="center"/>
    </xf>
    <xf numFmtId="0" fontId="6" fillId="6" borderId="8" xfId="0" applyNumberFormat="1" applyFont="1" applyFill="1" applyBorder="1" applyAlignment="1">
      <alignment horizontal="left" vertical="center"/>
    </xf>
    <xf numFmtId="0" fontId="3" fillId="0" borderId="8" xfId="0" applyNumberFormat="1" applyFont="1" applyFill="1" applyBorder="1" applyAlignment="1">
      <alignment horizontal="left" vertical="center"/>
    </xf>
    <xf numFmtId="0" fontId="6" fillId="7" borderId="8" xfId="0" applyNumberFormat="1" applyFont="1" applyFill="1" applyBorder="1" applyAlignment="1">
      <alignment horizontal="left" vertical="center"/>
    </xf>
    <xf numFmtId="0" fontId="3" fillId="0" borderId="10" xfId="0" applyNumberFormat="1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6" fillId="7" borderId="1" xfId="0" applyNumberFormat="1" applyFont="1" applyFill="1" applyBorder="1" applyAlignment="1">
      <alignment horizontal="left" vertical="center"/>
    </xf>
    <xf numFmtId="177" fontId="0" fillId="0" borderId="10" xfId="0" applyNumberFormat="1" applyFill="1" applyBorder="1" applyAlignment="1">
      <alignment horizontal="left" vertical="center"/>
    </xf>
    <xf numFmtId="177" fontId="0" fillId="0" borderId="11" xfId="0" applyNumberFormat="1" applyFill="1" applyBorder="1" applyAlignment="1">
      <alignment horizontal="left" vertical="center"/>
    </xf>
    <xf numFmtId="0" fontId="0" fillId="0" borderId="10" xfId="0" applyFill="1" applyBorder="1" applyAlignment="1">
      <alignment horizontal="left" vertical="center"/>
    </xf>
    <xf numFmtId="49" fontId="0" fillId="0" borderId="10" xfId="0" applyNumberFormat="1" applyFill="1" applyBorder="1" applyAlignment="1">
      <alignment horizontal="left" vertical="center"/>
    </xf>
    <xf numFmtId="0" fontId="0" fillId="0" borderId="11" xfId="0" applyFill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/>
    </xf>
    <xf numFmtId="49" fontId="0" fillId="0" borderId="11" xfId="0" applyNumberFormat="1" applyFill="1" applyBorder="1" applyAlignment="1">
      <alignment horizontal="left" vertical="center"/>
    </xf>
    <xf numFmtId="49" fontId="3" fillId="2" borderId="12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left" vertical="center" wrapText="1"/>
    </xf>
    <xf numFmtId="49" fontId="3" fillId="2" borderId="13" xfId="0" applyNumberFormat="1" applyFont="1" applyFill="1" applyBorder="1" applyAlignment="1">
      <alignment horizontal="left" vertical="center" wrapText="1"/>
    </xf>
    <xf numFmtId="0" fontId="3" fillId="2" borderId="12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13" xfId="0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176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3" borderId="0" xfId="0" applyNumberFormat="1" applyFont="1" applyFill="1" applyAlignment="1">
      <alignment horizontal="left" vertical="center"/>
    </xf>
  </cellXfs>
  <cellStyles count="1">
    <cellStyle name="一般" xfId="0" builtinId="0"/>
  </cellStyles>
  <dxfs count="0"/>
  <tableStyles count="0" defaultTableStyle="TableStyleMedium9" defaultPivotStyle="PivotStyleLight16"/>
  <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50"/>
  <sheetViews>
    <sheetView zoomScale="60" zoomScaleNormal="60" workbookViewId="0">
      <pane ySplit="1" topLeftCell="A2" activePane="bottomLeft" state="frozen"/>
      <selection activeCell="BD1" sqref="BD1"/>
      <selection pane="bottomLeft" activeCell="M30" sqref="M30"/>
    </sheetView>
  </sheetViews>
  <sheetFormatPr defaultRowHeight="16.2" x14ac:dyDescent="0.3"/>
  <cols>
    <col min="1" max="1" width="10" style="32" customWidth="1"/>
    <col min="2" max="2" width="4.21875" customWidth="1"/>
    <col min="3" max="3" width="5.109375" style="54" customWidth="1"/>
    <col min="4" max="4" width="10" style="8" customWidth="1"/>
    <col min="5" max="5" width="8.44140625" style="1" customWidth="1"/>
    <col min="6" max="6" width="13.6640625" customWidth="1"/>
    <col min="7" max="7" width="9" style="1"/>
    <col min="8" max="8" width="13.33203125" style="27" customWidth="1"/>
    <col min="9" max="9" width="8.21875" style="65" customWidth="1"/>
    <col min="10" max="10" width="8.77734375" style="65" customWidth="1"/>
    <col min="11" max="11" width="7.77734375" style="65" customWidth="1"/>
    <col min="12" max="12" width="9" style="65"/>
    <col min="13" max="13" width="16.88671875" style="3" customWidth="1"/>
    <col min="14" max="14" width="15.77734375" style="3" customWidth="1"/>
    <col min="15" max="15" width="14.88671875" style="10" customWidth="1"/>
    <col min="16" max="16" width="14.109375" style="10" customWidth="1"/>
    <col min="17" max="17" width="14.77734375" customWidth="1"/>
    <col min="18" max="18" width="7.109375" customWidth="1"/>
    <col min="19" max="19" width="7.6640625" customWidth="1"/>
    <col min="20" max="20" width="9.6640625" customWidth="1"/>
    <col min="21" max="21" width="9.88671875" style="12" customWidth="1"/>
    <col min="22" max="24" width="9" style="12"/>
    <col min="25" max="25" width="9" style="27"/>
    <col min="27" max="27" width="13.109375" customWidth="1"/>
    <col min="28" max="28" width="13.21875" customWidth="1"/>
    <col min="29" max="29" width="13.44140625" customWidth="1"/>
    <col min="30" max="30" width="10.109375" customWidth="1"/>
    <col min="31" max="31" width="11.88671875" customWidth="1"/>
    <col min="32" max="32" width="12.33203125" customWidth="1"/>
    <col min="33" max="33" width="10.44140625" customWidth="1"/>
    <col min="34" max="34" width="15.109375" customWidth="1"/>
    <col min="35" max="35" width="17.109375" customWidth="1"/>
    <col min="37" max="37" width="6.109375" customWidth="1"/>
    <col min="38" max="38" width="14.109375" customWidth="1"/>
    <col min="40" max="40" width="6.21875" customWidth="1"/>
    <col min="41" max="41" width="10.44140625" style="13" customWidth="1"/>
    <col min="42" max="42" width="13.109375" style="13" customWidth="1"/>
    <col min="43" max="43" width="11.44140625" style="13" customWidth="1"/>
    <col min="44" max="46" width="9" style="14"/>
  </cols>
  <sheetData>
    <row r="1" spans="1:52" s="38" customFormat="1" ht="67.5" customHeight="1" x14ac:dyDescent="0.3">
      <c r="A1" s="39" t="s">
        <v>7</v>
      </c>
      <c r="B1" s="4" t="s">
        <v>0</v>
      </c>
      <c r="C1" s="51" t="s">
        <v>1</v>
      </c>
      <c r="D1" s="18" t="s">
        <v>12</v>
      </c>
      <c r="E1" s="40" t="s">
        <v>8</v>
      </c>
      <c r="F1" s="4" t="s">
        <v>10</v>
      </c>
      <c r="G1" s="37" t="s">
        <v>9</v>
      </c>
      <c r="H1" s="38" t="s">
        <v>11</v>
      </c>
      <c r="I1" s="66" t="s">
        <v>13</v>
      </c>
      <c r="J1" s="66" t="s">
        <v>193</v>
      </c>
      <c r="K1" s="66" t="s">
        <v>14</v>
      </c>
      <c r="L1" s="66" t="s">
        <v>189</v>
      </c>
      <c r="M1" s="41" t="s">
        <v>15</v>
      </c>
      <c r="N1" s="41" t="s">
        <v>16</v>
      </c>
      <c r="O1" s="6" t="s">
        <v>17</v>
      </c>
      <c r="P1" s="6" t="s">
        <v>18</v>
      </c>
      <c r="Q1" s="6" t="s">
        <v>19</v>
      </c>
      <c r="R1" s="4" t="s">
        <v>21</v>
      </c>
      <c r="S1" s="4" t="s">
        <v>20</v>
      </c>
      <c r="T1" s="4" t="s">
        <v>22</v>
      </c>
      <c r="U1" s="140" t="s">
        <v>23</v>
      </c>
      <c r="V1" s="140" t="s">
        <v>24</v>
      </c>
      <c r="W1" s="140" t="s">
        <v>25</v>
      </c>
      <c r="X1" s="140" t="s">
        <v>26</v>
      </c>
      <c r="Y1" s="140" t="s">
        <v>27</v>
      </c>
      <c r="Z1" s="15" t="s">
        <v>28</v>
      </c>
      <c r="AA1" s="4" t="s">
        <v>29</v>
      </c>
      <c r="AB1" s="4" t="s">
        <v>30</v>
      </c>
      <c r="AC1" s="4" t="s">
        <v>31</v>
      </c>
      <c r="AD1" s="18" t="s">
        <v>32</v>
      </c>
      <c r="AE1" s="4" t="s">
        <v>33</v>
      </c>
      <c r="AF1" s="4" t="s">
        <v>34</v>
      </c>
      <c r="AG1" s="4" t="s">
        <v>35</v>
      </c>
      <c r="AH1" s="4" t="s">
        <v>36</v>
      </c>
      <c r="AI1" s="4" t="s">
        <v>37</v>
      </c>
      <c r="AJ1" s="4" t="s">
        <v>38</v>
      </c>
      <c r="AK1" s="4" t="s">
        <v>39</v>
      </c>
      <c r="AL1" s="5" t="s">
        <v>2</v>
      </c>
      <c r="AM1" s="18" t="s">
        <v>40</v>
      </c>
      <c r="AN1" s="4" t="s">
        <v>41</v>
      </c>
      <c r="AO1" s="15" t="s">
        <v>42</v>
      </c>
      <c r="AP1" s="15" t="s">
        <v>43</v>
      </c>
      <c r="AQ1" s="15" t="s">
        <v>44</v>
      </c>
      <c r="AR1" s="15" t="s">
        <v>45</v>
      </c>
      <c r="AS1" s="15" t="s">
        <v>46</v>
      </c>
      <c r="AT1" s="15" t="s">
        <v>47</v>
      </c>
      <c r="AU1" s="42"/>
      <c r="AV1" s="43"/>
      <c r="AW1" s="43"/>
      <c r="AX1" s="44"/>
      <c r="AY1" s="44"/>
      <c r="AZ1" s="45"/>
    </row>
    <row r="2" spans="1:52" s="2" customFormat="1" x14ac:dyDescent="0.3">
      <c r="A2" s="19">
        <v>599118</v>
      </c>
      <c r="B2" s="2" t="s">
        <v>48</v>
      </c>
      <c r="C2" s="55" t="s">
        <v>49</v>
      </c>
      <c r="E2" s="56"/>
      <c r="G2" s="56"/>
      <c r="H2" s="2" t="s">
        <v>50</v>
      </c>
      <c r="I2" s="28">
        <v>15</v>
      </c>
      <c r="J2" s="28"/>
      <c r="K2" s="28">
        <v>27</v>
      </c>
      <c r="L2" s="28"/>
      <c r="M2" s="32"/>
      <c r="N2" s="32"/>
      <c r="O2" s="20">
        <v>22.4</v>
      </c>
      <c r="P2" s="20">
        <v>23</v>
      </c>
      <c r="Q2" s="2">
        <v>18</v>
      </c>
      <c r="R2" s="2">
        <v>18.399999999999999</v>
      </c>
      <c r="S2" s="2">
        <v>25.5</v>
      </c>
      <c r="T2" s="2">
        <v>24.1</v>
      </c>
      <c r="U2" s="12" t="s">
        <v>51</v>
      </c>
      <c r="V2" s="12" t="s">
        <v>52</v>
      </c>
      <c r="W2" s="12" t="s">
        <v>53</v>
      </c>
      <c r="X2" s="12" t="s">
        <v>54</v>
      </c>
      <c r="Y2" s="2">
        <v>46.3</v>
      </c>
      <c r="Z2" s="2">
        <v>45.4</v>
      </c>
      <c r="AO2" s="12"/>
      <c r="AP2" s="12"/>
      <c r="AQ2" s="12"/>
      <c r="AR2" s="12"/>
      <c r="AS2" s="12"/>
      <c r="AT2" s="12"/>
    </row>
    <row r="3" spans="1:52" s="2" customFormat="1" x14ac:dyDescent="0.3">
      <c r="A3" s="19">
        <v>1038152</v>
      </c>
      <c r="B3" s="2" t="s">
        <v>55</v>
      </c>
      <c r="C3" s="55" t="s">
        <v>56</v>
      </c>
      <c r="E3" s="56"/>
      <c r="G3" s="56"/>
      <c r="H3" s="2" t="s">
        <v>176</v>
      </c>
      <c r="I3" s="28">
        <v>11</v>
      </c>
      <c r="J3" s="28">
        <v>6</v>
      </c>
      <c r="K3" s="28">
        <v>32</v>
      </c>
      <c r="L3" s="28">
        <v>23</v>
      </c>
      <c r="M3" s="32"/>
      <c r="N3" s="32"/>
      <c r="O3" s="20">
        <v>38.700000000000003</v>
      </c>
      <c r="P3" s="20">
        <v>25.2</v>
      </c>
      <c r="Q3" s="2">
        <v>19.8</v>
      </c>
      <c r="R3" s="2">
        <v>14.8</v>
      </c>
      <c r="S3" s="2">
        <v>36</v>
      </c>
      <c r="T3" s="2">
        <v>25.6</v>
      </c>
      <c r="U3" s="12" t="s">
        <v>177</v>
      </c>
      <c r="V3" s="12"/>
      <c r="W3" s="12" t="s">
        <v>179</v>
      </c>
      <c r="X3" s="12" t="s">
        <v>178</v>
      </c>
      <c r="Y3" s="12"/>
      <c r="Z3" s="2">
        <v>43.4</v>
      </c>
      <c r="AO3" s="12"/>
      <c r="AP3" s="12"/>
      <c r="AQ3" s="12"/>
      <c r="AR3" s="12"/>
      <c r="AS3" s="12"/>
      <c r="AT3" s="12"/>
    </row>
    <row r="4" spans="1:52" s="2" customFormat="1" x14ac:dyDescent="0.3">
      <c r="A4" s="19">
        <v>1330364</v>
      </c>
      <c r="B4" s="2" t="s">
        <v>55</v>
      </c>
      <c r="C4" s="55" t="s">
        <v>57</v>
      </c>
      <c r="E4" s="56"/>
      <c r="G4" s="56"/>
      <c r="H4" s="20" t="s">
        <v>180</v>
      </c>
      <c r="I4" s="28">
        <v>20</v>
      </c>
      <c r="J4" s="28"/>
      <c r="K4" s="28">
        <v>38</v>
      </c>
      <c r="L4" s="28"/>
      <c r="M4" s="32"/>
      <c r="N4" s="32"/>
      <c r="O4" s="20">
        <v>21</v>
      </c>
      <c r="P4" s="20">
        <v>35.1</v>
      </c>
      <c r="Q4" s="2">
        <v>29.8</v>
      </c>
      <c r="R4" s="2">
        <v>22</v>
      </c>
      <c r="S4" s="2">
        <v>20.100000000000001</v>
      </c>
      <c r="T4" s="2">
        <v>24.8</v>
      </c>
      <c r="U4" s="12"/>
      <c r="V4" s="12" t="s">
        <v>181</v>
      </c>
      <c r="W4" s="12" t="s">
        <v>182</v>
      </c>
      <c r="X4" s="12"/>
      <c r="Y4" s="2">
        <v>61.9</v>
      </c>
      <c r="Z4" s="2">
        <v>62.4</v>
      </c>
      <c r="AC4" s="12"/>
      <c r="AO4" s="12"/>
      <c r="AP4" s="12"/>
      <c r="AQ4" s="12"/>
      <c r="AR4" s="12"/>
      <c r="AS4" s="12"/>
      <c r="AT4" s="12"/>
    </row>
    <row r="5" spans="1:52" s="2" customFormat="1" ht="16.5" customHeight="1" x14ac:dyDescent="0.3">
      <c r="A5" s="19">
        <v>1399714</v>
      </c>
      <c r="B5" s="2" t="s">
        <v>58</v>
      </c>
      <c r="C5" s="55" t="s">
        <v>59</v>
      </c>
      <c r="E5" s="56"/>
      <c r="G5" s="56"/>
      <c r="H5" s="20" t="s">
        <v>92</v>
      </c>
      <c r="I5" s="28"/>
      <c r="J5" s="28"/>
      <c r="K5" s="28"/>
      <c r="L5" s="28"/>
      <c r="M5" s="32"/>
      <c r="N5" s="32"/>
      <c r="O5" s="20">
        <v>47.7</v>
      </c>
      <c r="P5" s="20">
        <v>28.3</v>
      </c>
      <c r="Q5" s="2">
        <v>18</v>
      </c>
      <c r="R5" s="2">
        <v>29.7</v>
      </c>
      <c r="S5" s="2">
        <v>39</v>
      </c>
      <c r="T5" s="2">
        <v>58.6</v>
      </c>
      <c r="U5" s="12" t="s">
        <v>60</v>
      </c>
      <c r="V5" s="12" t="s">
        <v>61</v>
      </c>
      <c r="W5" s="12" t="s">
        <v>62</v>
      </c>
      <c r="X5" s="12" t="s">
        <v>63</v>
      </c>
      <c r="Y5" s="20">
        <v>62</v>
      </c>
      <c r="Z5" s="2">
        <v>84.8</v>
      </c>
      <c r="AB5" s="12"/>
      <c r="AO5" s="12"/>
      <c r="AP5" s="12"/>
      <c r="AQ5" s="12"/>
      <c r="AR5" s="12"/>
      <c r="AS5" s="12"/>
      <c r="AT5" s="12"/>
    </row>
    <row r="6" spans="1:52" s="2" customFormat="1" x14ac:dyDescent="0.3">
      <c r="A6" s="19">
        <v>1477830</v>
      </c>
      <c r="B6" s="57" t="s">
        <v>64</v>
      </c>
      <c r="C6" s="55" t="s">
        <v>65</v>
      </c>
      <c r="E6" s="56"/>
      <c r="G6" s="56"/>
      <c r="H6" s="2" t="s">
        <v>66</v>
      </c>
      <c r="I6" s="28"/>
      <c r="J6" s="28"/>
      <c r="K6" s="28"/>
      <c r="L6" s="28"/>
      <c r="M6" s="32"/>
      <c r="N6" s="32"/>
      <c r="O6" s="20">
        <v>14.9</v>
      </c>
      <c r="P6" s="20">
        <v>11</v>
      </c>
      <c r="Q6" s="2">
        <v>15.4</v>
      </c>
      <c r="R6" s="2">
        <v>28</v>
      </c>
      <c r="S6" s="2">
        <v>19.5</v>
      </c>
      <c r="T6" s="2">
        <v>32.5</v>
      </c>
      <c r="U6" s="12" t="s">
        <v>183</v>
      </c>
      <c r="V6" s="12" t="s">
        <v>184</v>
      </c>
      <c r="W6" s="12" t="s">
        <v>186</v>
      </c>
      <c r="X6" s="12" t="s">
        <v>185</v>
      </c>
      <c r="Y6" s="2">
        <v>67.5</v>
      </c>
      <c r="Z6" s="2">
        <v>68</v>
      </c>
      <c r="AO6" s="12"/>
      <c r="AP6" s="12"/>
      <c r="AQ6" s="12"/>
      <c r="AR6" s="16"/>
      <c r="AS6" s="12"/>
      <c r="AT6" s="12"/>
    </row>
    <row r="7" spans="1:52" s="2" customFormat="1" x14ac:dyDescent="0.3">
      <c r="A7" s="19">
        <v>1484479</v>
      </c>
      <c r="B7" s="57" t="s">
        <v>48</v>
      </c>
      <c r="C7" s="55" t="s">
        <v>67</v>
      </c>
      <c r="E7" s="56"/>
      <c r="G7" s="56"/>
      <c r="H7" s="2" t="s">
        <v>68</v>
      </c>
      <c r="I7" s="28"/>
      <c r="J7" s="28"/>
      <c r="K7" s="28"/>
      <c r="L7" s="28"/>
      <c r="M7" s="32"/>
      <c r="N7" s="32"/>
      <c r="O7" s="20">
        <v>13.4</v>
      </c>
      <c r="P7" s="20">
        <v>21.4</v>
      </c>
      <c r="Q7" s="2">
        <v>15</v>
      </c>
      <c r="R7" s="2">
        <v>17</v>
      </c>
      <c r="S7" s="2">
        <v>45.5</v>
      </c>
      <c r="T7" s="2">
        <v>25</v>
      </c>
      <c r="U7" s="12" t="s">
        <v>69</v>
      </c>
      <c r="V7" s="12" t="s">
        <v>70</v>
      </c>
      <c r="W7" s="12" t="s">
        <v>71</v>
      </c>
      <c r="X7" s="12" t="s">
        <v>72</v>
      </c>
      <c r="Y7" s="2">
        <v>53.5</v>
      </c>
      <c r="Z7" s="2">
        <v>50</v>
      </c>
      <c r="AO7" s="12"/>
      <c r="AP7" s="12"/>
      <c r="AQ7" s="12"/>
      <c r="AR7" s="16"/>
      <c r="AS7" s="12"/>
      <c r="AT7" s="12"/>
    </row>
    <row r="8" spans="1:52" s="47" customFormat="1" x14ac:dyDescent="0.3">
      <c r="A8" s="19">
        <v>1502533</v>
      </c>
      <c r="B8" s="48" t="s">
        <v>55</v>
      </c>
      <c r="C8" s="55" t="s">
        <v>73</v>
      </c>
      <c r="H8" s="47" t="s">
        <v>74</v>
      </c>
      <c r="I8" s="28">
        <v>14</v>
      </c>
      <c r="J8" s="28"/>
      <c r="K8" s="28">
        <v>37</v>
      </c>
      <c r="L8" s="28"/>
      <c r="O8" s="46">
        <v>37.299999999999997</v>
      </c>
      <c r="P8" s="46">
        <v>41.8</v>
      </c>
      <c r="Q8" s="47">
        <v>31.5</v>
      </c>
      <c r="R8" s="47">
        <v>35.799999999999997</v>
      </c>
      <c r="S8" s="47">
        <v>51</v>
      </c>
      <c r="T8" s="47">
        <v>38.6</v>
      </c>
      <c r="U8" s="47" t="s">
        <v>75</v>
      </c>
      <c r="V8" s="47" t="s">
        <v>76</v>
      </c>
      <c r="W8" s="47" t="s">
        <v>77</v>
      </c>
      <c r="X8" s="47" t="s">
        <v>78</v>
      </c>
      <c r="Y8" s="47">
        <v>85.5</v>
      </c>
      <c r="Z8" s="47">
        <v>80.8</v>
      </c>
      <c r="AR8" s="48"/>
    </row>
    <row r="9" spans="1:52" s="47" customFormat="1" x14ac:dyDescent="0.3">
      <c r="A9" s="19">
        <v>1525868</v>
      </c>
      <c r="B9" s="48" t="s">
        <v>48</v>
      </c>
      <c r="C9" s="55" t="s">
        <v>79</v>
      </c>
      <c r="H9" s="47" t="s">
        <v>90</v>
      </c>
      <c r="I9" s="28"/>
      <c r="J9" s="28">
        <v>4</v>
      </c>
      <c r="K9" s="28"/>
      <c r="L9" s="28">
        <v>26</v>
      </c>
      <c r="O9" s="46">
        <v>1</v>
      </c>
      <c r="P9" s="46">
        <v>15</v>
      </c>
      <c r="Q9" s="47">
        <v>5.7</v>
      </c>
      <c r="R9" s="47">
        <v>10.7</v>
      </c>
      <c r="S9" s="47">
        <v>18.899999999999999</v>
      </c>
      <c r="T9" s="47">
        <v>13.7</v>
      </c>
      <c r="U9" s="47" t="s">
        <v>80</v>
      </c>
      <c r="V9" s="47" t="s">
        <v>81</v>
      </c>
      <c r="W9" s="47" t="s">
        <v>82</v>
      </c>
      <c r="X9" s="47" t="s">
        <v>83</v>
      </c>
      <c r="Y9" s="47">
        <v>46.3</v>
      </c>
      <c r="Z9" s="47">
        <v>43.3</v>
      </c>
      <c r="AK9" s="49"/>
      <c r="AR9" s="48"/>
    </row>
    <row r="10" spans="1:52" s="47" customFormat="1" x14ac:dyDescent="0.3">
      <c r="A10" s="19">
        <v>1819546</v>
      </c>
      <c r="B10" s="48" t="s">
        <v>58</v>
      </c>
      <c r="C10" s="55" t="s">
        <v>84</v>
      </c>
      <c r="H10" s="47" t="s">
        <v>91</v>
      </c>
      <c r="I10" s="28"/>
      <c r="J10" s="28"/>
      <c r="K10" s="28"/>
      <c r="L10" s="28"/>
      <c r="O10" s="46">
        <v>35.200000000000003</v>
      </c>
      <c r="P10" s="46">
        <v>35.1</v>
      </c>
      <c r="Q10" s="47">
        <v>26.2</v>
      </c>
      <c r="R10" s="47">
        <v>27</v>
      </c>
      <c r="S10" s="47">
        <v>42.5</v>
      </c>
      <c r="T10" s="47">
        <v>38.1</v>
      </c>
      <c r="U10" s="47">
        <v>29.3</v>
      </c>
      <c r="V10" s="47">
        <v>17</v>
      </c>
      <c r="W10" s="47">
        <v>26.1</v>
      </c>
      <c r="X10" s="47">
        <v>56.3</v>
      </c>
      <c r="Y10" s="46">
        <v>59.5</v>
      </c>
      <c r="Z10" s="47">
        <v>64.2</v>
      </c>
      <c r="AK10" s="49"/>
      <c r="AR10" s="48"/>
    </row>
    <row r="11" spans="1:52" s="47" customFormat="1" x14ac:dyDescent="0.3">
      <c r="A11" s="19">
        <v>2006459</v>
      </c>
      <c r="B11" s="48" t="s">
        <v>85</v>
      </c>
      <c r="C11" s="55" t="s">
        <v>86</v>
      </c>
      <c r="H11" s="47" t="s">
        <v>187</v>
      </c>
      <c r="I11" s="28">
        <v>16</v>
      </c>
      <c r="J11" s="28"/>
      <c r="K11" s="28">
        <v>23</v>
      </c>
      <c r="L11" s="28"/>
      <c r="O11" s="46">
        <v>17.2</v>
      </c>
      <c r="P11" s="46">
        <v>31.7</v>
      </c>
      <c r="Q11" s="47">
        <v>14.9</v>
      </c>
      <c r="R11" s="47">
        <v>31.8</v>
      </c>
      <c r="S11" s="47">
        <v>29.9</v>
      </c>
      <c r="T11" s="47">
        <v>24.6</v>
      </c>
      <c r="U11" s="47">
        <v>31.3</v>
      </c>
      <c r="V11" s="47">
        <v>27.1</v>
      </c>
      <c r="W11" s="47">
        <v>35.299999999999997</v>
      </c>
      <c r="X11" s="47">
        <v>63.1</v>
      </c>
      <c r="Y11" s="47">
        <v>47</v>
      </c>
      <c r="Z11" s="47">
        <v>59.9</v>
      </c>
      <c r="AR11" s="48"/>
    </row>
    <row r="12" spans="1:52" s="47" customFormat="1" x14ac:dyDescent="0.3">
      <c r="A12" s="19">
        <v>2189559</v>
      </c>
      <c r="B12" s="48" t="s">
        <v>58</v>
      </c>
      <c r="C12" s="55" t="s">
        <v>87</v>
      </c>
      <c r="H12" s="47" t="s">
        <v>50</v>
      </c>
      <c r="I12" s="28">
        <v>13</v>
      </c>
      <c r="J12" s="28"/>
      <c r="K12" s="28">
        <v>25</v>
      </c>
      <c r="L12" s="28"/>
      <c r="O12" s="46">
        <v>10.199999999999999</v>
      </c>
      <c r="P12" s="46">
        <v>21.6</v>
      </c>
      <c r="Q12" s="47">
        <v>1</v>
      </c>
      <c r="R12" s="47">
        <v>26.7</v>
      </c>
      <c r="S12" s="47">
        <v>33</v>
      </c>
      <c r="T12" s="47">
        <v>38.6</v>
      </c>
      <c r="U12" s="47">
        <v>21.8</v>
      </c>
      <c r="V12" s="47">
        <v>23.6</v>
      </c>
      <c r="W12" s="47">
        <v>13.6</v>
      </c>
      <c r="X12" s="47">
        <v>48.5</v>
      </c>
      <c r="Y12" s="46">
        <v>56.9</v>
      </c>
      <c r="Z12" s="47">
        <v>52.2</v>
      </c>
      <c r="AR12" s="48"/>
    </row>
    <row r="13" spans="1:52" s="47" customFormat="1" x14ac:dyDescent="0.3">
      <c r="A13" s="19">
        <v>2284685</v>
      </c>
      <c r="B13" s="47" t="s">
        <v>48</v>
      </c>
      <c r="C13" s="55" t="s">
        <v>88</v>
      </c>
      <c r="H13" s="47" t="s">
        <v>89</v>
      </c>
      <c r="I13" s="28">
        <v>12</v>
      </c>
      <c r="J13" s="28"/>
      <c r="K13" s="28">
        <v>35</v>
      </c>
      <c r="L13" s="28"/>
      <c r="O13" s="46">
        <v>27.2</v>
      </c>
      <c r="P13" s="46">
        <v>23.9</v>
      </c>
      <c r="Q13" s="47">
        <v>10.6</v>
      </c>
      <c r="R13" s="47">
        <v>31.5</v>
      </c>
      <c r="S13" s="47">
        <v>27.5</v>
      </c>
      <c r="T13" s="47">
        <v>28.7</v>
      </c>
      <c r="U13" s="47">
        <v>30.3</v>
      </c>
      <c r="V13" s="47">
        <v>27.9</v>
      </c>
      <c r="W13" s="47">
        <v>29.5</v>
      </c>
      <c r="X13" s="47">
        <v>61.8</v>
      </c>
      <c r="Y13" s="47">
        <v>55.4</v>
      </c>
      <c r="Z13" s="47">
        <v>58.2</v>
      </c>
    </row>
    <row r="14" spans="1:52" s="47" customFormat="1" x14ac:dyDescent="0.3">
      <c r="A14" s="19">
        <v>2337255</v>
      </c>
      <c r="B14" s="47" t="s">
        <v>55</v>
      </c>
      <c r="C14" s="55">
        <v>64</v>
      </c>
      <c r="H14" s="47" t="s">
        <v>91</v>
      </c>
      <c r="I14" s="28"/>
      <c r="J14" s="28"/>
      <c r="K14" s="28"/>
      <c r="L14" s="28"/>
      <c r="O14" s="46">
        <v>20.3</v>
      </c>
      <c r="P14" s="46">
        <v>13.1</v>
      </c>
      <c r="Q14" s="47">
        <v>23.5</v>
      </c>
      <c r="R14" s="47">
        <v>23.2</v>
      </c>
      <c r="S14" s="47">
        <v>19.7</v>
      </c>
      <c r="T14" s="47">
        <v>8.9</v>
      </c>
      <c r="U14" s="47">
        <v>32.299999999999997</v>
      </c>
      <c r="V14" s="47">
        <v>30.3</v>
      </c>
      <c r="W14" s="47">
        <v>36.200000000000003</v>
      </c>
      <c r="X14" s="47">
        <v>55.5</v>
      </c>
      <c r="Y14" s="47">
        <v>50</v>
      </c>
      <c r="Z14" s="47">
        <v>45.1</v>
      </c>
    </row>
    <row r="15" spans="1:52" s="47" customFormat="1" x14ac:dyDescent="0.3">
      <c r="A15" s="19">
        <v>2376147</v>
      </c>
      <c r="B15" s="47" t="s">
        <v>48</v>
      </c>
      <c r="C15" s="55">
        <v>83</v>
      </c>
      <c r="H15" s="47" t="s">
        <v>90</v>
      </c>
      <c r="I15" s="28">
        <v>16</v>
      </c>
      <c r="J15" s="28">
        <v>2</v>
      </c>
      <c r="K15" s="28">
        <v>35</v>
      </c>
      <c r="L15" s="28">
        <v>7</v>
      </c>
      <c r="O15" s="46">
        <v>18</v>
      </c>
      <c r="P15" s="46">
        <v>32.799999999999997</v>
      </c>
      <c r="Q15" s="47">
        <v>19.399999999999999</v>
      </c>
      <c r="R15" s="47">
        <v>22.2</v>
      </c>
      <c r="S15" s="47">
        <v>32</v>
      </c>
      <c r="T15" s="47">
        <v>20</v>
      </c>
      <c r="U15" s="47">
        <v>31</v>
      </c>
      <c r="V15" s="47">
        <v>29.2</v>
      </c>
      <c r="W15" s="47">
        <v>37.4</v>
      </c>
      <c r="X15" s="47">
        <v>53.2</v>
      </c>
      <c r="Y15" s="47">
        <v>61.2</v>
      </c>
      <c r="Z15" s="47">
        <v>57.4</v>
      </c>
    </row>
    <row r="16" spans="1:52" s="47" customFormat="1" x14ac:dyDescent="0.3">
      <c r="A16" s="19">
        <v>2455380</v>
      </c>
      <c r="B16" s="47" t="s">
        <v>93</v>
      </c>
      <c r="C16" s="55">
        <v>73</v>
      </c>
      <c r="H16" s="47" t="s">
        <v>190</v>
      </c>
      <c r="I16" s="28"/>
      <c r="J16" s="28"/>
      <c r="K16" s="28"/>
      <c r="L16" s="28"/>
      <c r="O16" s="46">
        <v>19.7</v>
      </c>
      <c r="P16" s="46">
        <v>39</v>
      </c>
      <c r="Q16" s="47">
        <v>1.8</v>
      </c>
      <c r="R16" s="47">
        <v>29.7</v>
      </c>
      <c r="S16" s="47">
        <v>35.6</v>
      </c>
      <c r="T16" s="47">
        <v>21.5</v>
      </c>
      <c r="U16" s="47">
        <v>29.9</v>
      </c>
      <c r="V16" s="47">
        <v>21.2</v>
      </c>
      <c r="W16" s="47">
        <v>32.5</v>
      </c>
      <c r="X16" s="47">
        <v>59.6</v>
      </c>
      <c r="Y16" s="47">
        <v>56.8</v>
      </c>
      <c r="Z16" s="47">
        <v>54</v>
      </c>
      <c r="AK16" s="49"/>
    </row>
    <row r="17" spans="1:46" s="47" customFormat="1" x14ac:dyDescent="0.3">
      <c r="A17" s="19">
        <v>2532852</v>
      </c>
      <c r="B17" s="47" t="s">
        <v>48</v>
      </c>
      <c r="C17" s="55">
        <v>57</v>
      </c>
      <c r="H17" s="47" t="s">
        <v>94</v>
      </c>
      <c r="I17" s="28"/>
      <c r="J17" s="28"/>
      <c r="K17" s="28"/>
      <c r="L17" s="28"/>
      <c r="O17" s="46">
        <v>6.3</v>
      </c>
      <c r="P17" s="46">
        <v>6.7</v>
      </c>
      <c r="Q17" s="47">
        <v>4.3</v>
      </c>
      <c r="R17" s="47">
        <v>18.8</v>
      </c>
      <c r="S17" s="47">
        <v>26.6</v>
      </c>
      <c r="T17" s="47">
        <v>23.7</v>
      </c>
      <c r="U17" s="47">
        <v>38.700000000000003</v>
      </c>
      <c r="V17" s="47">
        <v>25.5</v>
      </c>
      <c r="W17" s="47">
        <v>34.700000000000003</v>
      </c>
      <c r="X17" s="47">
        <v>57.5</v>
      </c>
      <c r="Y17" s="47">
        <v>52.1</v>
      </c>
      <c r="Z17" s="47">
        <v>58.4</v>
      </c>
      <c r="AA17" s="47">
        <v>58.95</v>
      </c>
      <c r="AB17" s="47">
        <v>60.567999999999998</v>
      </c>
    </row>
    <row r="18" spans="1:46" s="47" customFormat="1" x14ac:dyDescent="0.3">
      <c r="A18" s="19">
        <v>2880824</v>
      </c>
      <c r="B18" s="47" t="s">
        <v>48</v>
      </c>
      <c r="C18" s="55">
        <v>64</v>
      </c>
      <c r="H18" s="47" t="s">
        <v>97</v>
      </c>
      <c r="I18" s="28"/>
      <c r="J18" s="28"/>
      <c r="K18" s="28"/>
      <c r="L18" s="28"/>
      <c r="O18" s="46">
        <v>7.6</v>
      </c>
      <c r="P18" s="46">
        <v>3.7</v>
      </c>
      <c r="Q18" s="47">
        <v>6</v>
      </c>
      <c r="R18" s="47">
        <v>6</v>
      </c>
      <c r="S18" s="47">
        <v>1</v>
      </c>
      <c r="T18" s="47">
        <v>1.1000000000000001</v>
      </c>
      <c r="U18" s="47">
        <v>32.1</v>
      </c>
      <c r="V18" s="47">
        <v>30.8</v>
      </c>
      <c r="W18" s="47">
        <v>38.799999999999997</v>
      </c>
      <c r="X18" s="47">
        <v>38.1</v>
      </c>
      <c r="Y18" s="47">
        <v>31.8</v>
      </c>
      <c r="Z18" s="47">
        <v>39.9</v>
      </c>
    </row>
    <row r="19" spans="1:46" s="47" customFormat="1" x14ac:dyDescent="0.3">
      <c r="A19" s="19">
        <v>3036068</v>
      </c>
      <c r="B19" s="47" t="s">
        <v>95</v>
      </c>
      <c r="C19" s="55">
        <v>59</v>
      </c>
      <c r="H19" s="47" t="s">
        <v>96</v>
      </c>
      <c r="I19" s="28"/>
      <c r="J19" s="28"/>
      <c r="K19" s="28"/>
      <c r="L19" s="28"/>
      <c r="O19" s="46">
        <v>9.1</v>
      </c>
      <c r="P19" s="46">
        <v>13.8</v>
      </c>
      <c r="Q19" s="47">
        <v>13</v>
      </c>
      <c r="R19" s="47">
        <v>33.6</v>
      </c>
      <c r="S19" s="47">
        <v>39</v>
      </c>
      <c r="T19" s="47">
        <v>25</v>
      </c>
      <c r="U19" s="47">
        <v>18.100000000000001</v>
      </c>
      <c r="V19" s="47">
        <v>7.2</v>
      </c>
      <c r="W19" s="47">
        <v>15</v>
      </c>
      <c r="X19" s="47">
        <v>51.7</v>
      </c>
      <c r="Y19" s="47">
        <v>46.2</v>
      </c>
      <c r="Z19" s="47">
        <v>40</v>
      </c>
    </row>
    <row r="20" spans="1:46" s="46" customFormat="1" x14ac:dyDescent="0.3">
      <c r="A20" s="19">
        <v>4129907</v>
      </c>
      <c r="B20" s="46" t="s">
        <v>93</v>
      </c>
      <c r="C20" s="58">
        <v>73</v>
      </c>
      <c r="F20" s="47"/>
      <c r="H20" s="47" t="s">
        <v>50</v>
      </c>
      <c r="I20" s="50">
        <v>10</v>
      </c>
      <c r="J20" s="50"/>
      <c r="K20" s="50">
        <v>21</v>
      </c>
      <c r="L20" s="50"/>
      <c r="O20" s="46">
        <v>21.3</v>
      </c>
      <c r="P20" s="46">
        <v>22.8</v>
      </c>
      <c r="Q20" s="47">
        <v>27.5</v>
      </c>
      <c r="R20" s="46">
        <v>30.3</v>
      </c>
      <c r="S20" s="46">
        <v>36.299999999999997</v>
      </c>
      <c r="T20" s="46">
        <v>42.4</v>
      </c>
      <c r="U20" s="46">
        <v>13.5</v>
      </c>
      <c r="V20" s="46">
        <v>10.6</v>
      </c>
      <c r="W20" s="46">
        <v>2.8</v>
      </c>
      <c r="X20" s="46">
        <v>43.8</v>
      </c>
      <c r="Y20" s="46">
        <v>46.9</v>
      </c>
      <c r="Z20" s="46">
        <v>45.2</v>
      </c>
    </row>
    <row r="21" spans="1:46" s="47" customFormat="1" x14ac:dyDescent="0.3">
      <c r="A21" s="19">
        <v>8006060</v>
      </c>
      <c r="B21" s="46" t="s">
        <v>58</v>
      </c>
      <c r="C21" s="55">
        <v>63</v>
      </c>
      <c r="H21" s="47" t="s">
        <v>98</v>
      </c>
      <c r="I21" s="50"/>
      <c r="J21" s="28"/>
      <c r="K21" s="28"/>
      <c r="L21" s="28"/>
      <c r="O21" s="46">
        <v>1.4</v>
      </c>
      <c r="P21" s="46">
        <v>16.100000000000001</v>
      </c>
      <c r="Q21" s="47">
        <v>21.5</v>
      </c>
      <c r="R21" s="46">
        <v>16.100000000000001</v>
      </c>
      <c r="S21" s="47">
        <v>15.9</v>
      </c>
      <c r="T21" s="47">
        <v>2.2000000000000002</v>
      </c>
      <c r="U21" s="47">
        <v>24.6</v>
      </c>
      <c r="V21" s="47">
        <v>12.2</v>
      </c>
      <c r="W21" s="47">
        <v>18.2</v>
      </c>
      <c r="X21" s="47">
        <v>40.700000000000003</v>
      </c>
      <c r="Y21" s="47">
        <v>28.1</v>
      </c>
      <c r="Z21" s="47">
        <v>20.399999999999999</v>
      </c>
    </row>
    <row r="22" spans="1:46" s="47" customFormat="1" x14ac:dyDescent="0.3">
      <c r="A22" s="19">
        <v>8660738</v>
      </c>
      <c r="B22" s="46" t="s">
        <v>55</v>
      </c>
      <c r="C22" s="55">
        <v>76</v>
      </c>
      <c r="H22" s="47" t="s">
        <v>99</v>
      </c>
      <c r="I22" s="28"/>
      <c r="J22" s="28"/>
      <c r="K22" s="28"/>
      <c r="L22" s="28"/>
      <c r="O22" s="46">
        <v>46.5</v>
      </c>
      <c r="P22" s="46">
        <v>47.3</v>
      </c>
      <c r="Q22" s="47">
        <v>48.2</v>
      </c>
      <c r="R22" s="46">
        <v>45.5</v>
      </c>
      <c r="S22" s="47">
        <v>63.6</v>
      </c>
      <c r="T22" s="47">
        <v>51.9</v>
      </c>
      <c r="U22" s="47">
        <v>31.4</v>
      </c>
      <c r="V22" s="47">
        <v>24.6</v>
      </c>
      <c r="W22" s="47">
        <v>26.1</v>
      </c>
      <c r="X22" s="47">
        <v>76.900000000000006</v>
      </c>
      <c r="Y22" s="47">
        <v>88.2</v>
      </c>
      <c r="Z22" s="47">
        <v>78</v>
      </c>
    </row>
    <row r="23" spans="1:46" s="47" customFormat="1" x14ac:dyDescent="0.3">
      <c r="A23" s="19">
        <v>8688511</v>
      </c>
      <c r="B23" s="46" t="s">
        <v>58</v>
      </c>
      <c r="C23" s="55">
        <v>76</v>
      </c>
      <c r="H23" s="47" t="s">
        <v>74</v>
      </c>
      <c r="I23" s="28">
        <v>8</v>
      </c>
      <c r="J23" s="28"/>
      <c r="K23" s="28">
        <v>26</v>
      </c>
      <c r="L23" s="28"/>
      <c r="O23" s="46">
        <v>25.8</v>
      </c>
      <c r="P23" s="46">
        <v>32.5</v>
      </c>
      <c r="Q23" s="47">
        <v>32.6</v>
      </c>
      <c r="R23" s="46">
        <v>37.200000000000003</v>
      </c>
      <c r="S23" s="47">
        <v>38.9</v>
      </c>
      <c r="T23" s="47">
        <v>41.9</v>
      </c>
      <c r="U23" s="47">
        <v>26</v>
      </c>
      <c r="V23" s="47">
        <v>28.5</v>
      </c>
      <c r="W23" s="47">
        <v>26.7</v>
      </c>
      <c r="X23" s="47">
        <v>63.2</v>
      </c>
      <c r="Y23" s="47">
        <v>67.400000000000006</v>
      </c>
      <c r="Z23" s="47">
        <v>68.599999999999994</v>
      </c>
    </row>
    <row r="24" spans="1:46" s="47" customFormat="1" x14ac:dyDescent="0.3">
      <c r="A24" s="19">
        <v>8766126</v>
      </c>
      <c r="B24" s="46" t="s">
        <v>93</v>
      </c>
      <c r="C24" s="55">
        <v>65</v>
      </c>
      <c r="H24" s="47" t="s">
        <v>100</v>
      </c>
      <c r="I24" s="28">
        <v>14</v>
      </c>
      <c r="J24" s="28"/>
      <c r="K24" s="28">
        <v>17</v>
      </c>
      <c r="L24" s="28"/>
      <c r="O24" s="46">
        <v>11.3</v>
      </c>
      <c r="P24" s="46">
        <v>18.7</v>
      </c>
      <c r="Q24" s="47">
        <v>16</v>
      </c>
      <c r="R24" s="46">
        <v>20.2</v>
      </c>
      <c r="S24" s="47">
        <v>30.8</v>
      </c>
      <c r="T24" s="47">
        <v>21</v>
      </c>
      <c r="U24" s="47">
        <v>39.4</v>
      </c>
      <c r="V24" s="47">
        <v>29.3</v>
      </c>
      <c r="W24" s="47">
        <v>37.6</v>
      </c>
      <c r="X24" s="47">
        <v>59.6</v>
      </c>
      <c r="Y24" s="47">
        <v>60.1</v>
      </c>
      <c r="Z24" s="47">
        <v>58.6</v>
      </c>
    </row>
    <row r="25" spans="1:46" s="46" customFormat="1" x14ac:dyDescent="0.3">
      <c r="A25" s="19">
        <v>8926950</v>
      </c>
      <c r="B25" s="46" t="s">
        <v>64</v>
      </c>
      <c r="C25" s="58">
        <v>61</v>
      </c>
      <c r="H25" s="46" t="s">
        <v>96</v>
      </c>
      <c r="I25" s="50">
        <v>12</v>
      </c>
      <c r="J25" s="50"/>
      <c r="K25" s="50">
        <v>43</v>
      </c>
      <c r="L25" s="50"/>
      <c r="O25" s="46">
        <v>3.3</v>
      </c>
      <c r="P25" s="46">
        <v>18</v>
      </c>
      <c r="Q25" s="46">
        <v>27</v>
      </c>
      <c r="R25" s="46">
        <v>23.6</v>
      </c>
      <c r="S25" s="46">
        <v>37.200000000000003</v>
      </c>
      <c r="T25" s="46">
        <v>37.4</v>
      </c>
      <c r="U25" s="46">
        <v>35.1</v>
      </c>
      <c r="V25" s="46">
        <v>23.1</v>
      </c>
      <c r="W25" s="46">
        <v>23.5</v>
      </c>
      <c r="X25" s="46">
        <v>58.7</v>
      </c>
      <c r="Y25" s="46">
        <v>60.3</v>
      </c>
      <c r="Z25" s="46">
        <v>60.9</v>
      </c>
    </row>
    <row r="26" spans="1:46" s="46" customFormat="1" x14ac:dyDescent="0.3">
      <c r="A26" s="19">
        <v>10117216</v>
      </c>
      <c r="B26" s="46" t="s">
        <v>48</v>
      </c>
      <c r="C26" s="58">
        <v>64</v>
      </c>
      <c r="H26" s="46" t="s">
        <v>96</v>
      </c>
      <c r="I26" s="50"/>
      <c r="J26" s="50"/>
      <c r="K26" s="50"/>
      <c r="L26" s="50"/>
      <c r="O26" s="46">
        <v>7</v>
      </c>
      <c r="P26" s="46">
        <v>16.100000000000001</v>
      </c>
      <c r="Q26" s="46">
        <v>8</v>
      </c>
      <c r="R26" s="46">
        <v>31.7</v>
      </c>
      <c r="S26" s="46">
        <v>35.700000000000003</v>
      </c>
      <c r="T26" s="46">
        <v>10.5</v>
      </c>
      <c r="U26" s="46">
        <v>16.899999999999999</v>
      </c>
      <c r="V26" s="46">
        <v>22.3</v>
      </c>
      <c r="W26" s="46">
        <v>24.4</v>
      </c>
      <c r="X26" s="46">
        <v>48.6</v>
      </c>
      <c r="Y26" s="46">
        <v>58</v>
      </c>
      <c r="Z26" s="46">
        <v>34.9</v>
      </c>
    </row>
    <row r="27" spans="1:46" s="46" customFormat="1" x14ac:dyDescent="0.3">
      <c r="A27" s="19">
        <v>20012525</v>
      </c>
      <c r="B27" s="46" t="s">
        <v>55</v>
      </c>
      <c r="C27" s="58">
        <v>68</v>
      </c>
      <c r="H27" s="47" t="s">
        <v>306</v>
      </c>
      <c r="I27" s="50"/>
      <c r="J27" s="50"/>
      <c r="K27" s="50"/>
      <c r="L27" s="50"/>
      <c r="O27" s="46">
        <v>25</v>
      </c>
      <c r="P27" s="46">
        <v>18</v>
      </c>
      <c r="Q27" s="46">
        <v>26.4</v>
      </c>
      <c r="R27" s="46">
        <v>35</v>
      </c>
      <c r="S27" s="46">
        <v>31.4</v>
      </c>
      <c r="T27" s="46">
        <v>28.4</v>
      </c>
      <c r="U27" s="46">
        <v>30.5</v>
      </c>
      <c r="V27" s="46">
        <v>30</v>
      </c>
      <c r="W27" s="46">
        <v>24.3</v>
      </c>
      <c r="X27" s="46">
        <v>65.5</v>
      </c>
      <c r="Y27" s="46">
        <v>61.4</v>
      </c>
      <c r="Z27" s="46">
        <v>52.7</v>
      </c>
    </row>
    <row r="28" spans="1:46" s="46" customFormat="1" x14ac:dyDescent="0.3">
      <c r="A28" s="147">
        <v>20241985</v>
      </c>
      <c r="B28" s="46" t="s">
        <v>93</v>
      </c>
      <c r="C28" s="58">
        <v>59</v>
      </c>
      <c r="H28" s="46" t="s">
        <v>187</v>
      </c>
      <c r="I28" s="50">
        <v>20</v>
      </c>
      <c r="J28" s="50"/>
      <c r="K28" s="50">
        <v>24</v>
      </c>
      <c r="L28" s="50"/>
      <c r="O28" s="46">
        <v>14.6</v>
      </c>
      <c r="P28" s="46">
        <v>13</v>
      </c>
      <c r="Q28" s="46">
        <v>9.1999999999999993</v>
      </c>
      <c r="R28" s="46">
        <v>17.7</v>
      </c>
      <c r="S28" s="46">
        <v>25.1</v>
      </c>
      <c r="T28" s="46">
        <v>23.1</v>
      </c>
      <c r="U28" s="46">
        <v>25.7</v>
      </c>
      <c r="V28" s="46">
        <v>20.3</v>
      </c>
      <c r="W28" s="46">
        <v>28</v>
      </c>
      <c r="X28" s="46">
        <v>43.4</v>
      </c>
      <c r="Y28" s="46">
        <v>45.5</v>
      </c>
      <c r="Z28" s="46">
        <v>51.1</v>
      </c>
    </row>
    <row r="29" spans="1:46" s="46" customFormat="1" x14ac:dyDescent="0.3">
      <c r="A29" s="19">
        <v>20469399</v>
      </c>
      <c r="B29" s="46" t="s">
        <v>101</v>
      </c>
      <c r="C29" s="58">
        <v>54</v>
      </c>
      <c r="H29" s="46" t="s">
        <v>102</v>
      </c>
      <c r="I29" s="50"/>
      <c r="J29" s="50"/>
      <c r="K29" s="50"/>
      <c r="L29" s="50"/>
      <c r="O29" s="46">
        <v>6</v>
      </c>
      <c r="P29" s="46">
        <v>3</v>
      </c>
      <c r="Q29" s="46">
        <v>5.2</v>
      </c>
      <c r="R29" s="46">
        <v>23.7</v>
      </c>
      <c r="S29" s="46">
        <v>22.5</v>
      </c>
      <c r="T29" s="46">
        <v>28.4</v>
      </c>
      <c r="U29" s="46">
        <v>30.6</v>
      </c>
      <c r="V29" s="46">
        <v>24.9</v>
      </c>
      <c r="W29" s="46">
        <v>27.7</v>
      </c>
      <c r="X29" s="46">
        <v>54.3</v>
      </c>
      <c r="Y29" s="46">
        <v>47.4</v>
      </c>
      <c r="Z29" s="46">
        <v>56.1</v>
      </c>
    </row>
    <row r="30" spans="1:46" s="46" customFormat="1" x14ac:dyDescent="0.3">
      <c r="A30" s="19">
        <v>20573766</v>
      </c>
      <c r="B30" s="46" t="s">
        <v>93</v>
      </c>
      <c r="C30" s="58">
        <v>61</v>
      </c>
      <c r="H30" s="47" t="s">
        <v>307</v>
      </c>
      <c r="I30" s="50"/>
      <c r="J30" s="50"/>
      <c r="K30" s="50"/>
      <c r="L30" s="50"/>
    </row>
    <row r="31" spans="1:46" s="20" customFormat="1" x14ac:dyDescent="0.3">
      <c r="A31" s="19">
        <v>20659123</v>
      </c>
      <c r="B31" s="46" t="s">
        <v>48</v>
      </c>
      <c r="C31" s="58">
        <v>63</v>
      </c>
      <c r="E31" s="59"/>
      <c r="G31" s="59"/>
      <c r="H31" s="20" t="s">
        <v>191</v>
      </c>
      <c r="I31" s="50">
        <v>14</v>
      </c>
      <c r="J31" s="50"/>
      <c r="K31" s="50">
        <v>22</v>
      </c>
      <c r="L31" s="50"/>
      <c r="M31" s="19"/>
      <c r="N31" s="19"/>
      <c r="O31" s="20">
        <v>-15.9</v>
      </c>
      <c r="P31" s="20">
        <v>7.5</v>
      </c>
      <c r="Q31" s="20">
        <v>0.3</v>
      </c>
      <c r="R31" s="20">
        <v>3.6</v>
      </c>
      <c r="S31" s="20">
        <v>8</v>
      </c>
      <c r="T31" s="20">
        <v>3.9</v>
      </c>
      <c r="U31" s="19">
        <v>29.2</v>
      </c>
      <c r="V31" s="19">
        <v>17.7</v>
      </c>
      <c r="W31" s="19">
        <v>35.9</v>
      </c>
      <c r="X31" s="19">
        <v>32.799999999999997</v>
      </c>
      <c r="Y31" s="20">
        <v>25.7</v>
      </c>
      <c r="Z31" s="20">
        <v>39.799999999999997</v>
      </c>
      <c r="AO31" s="19"/>
      <c r="AP31" s="19"/>
      <c r="AQ31" s="19"/>
      <c r="AR31" s="19"/>
      <c r="AS31" s="25"/>
      <c r="AT31" s="25"/>
    </row>
    <row r="32" spans="1:46" s="17" customFormat="1" x14ac:dyDescent="0.3">
      <c r="A32" s="19"/>
      <c r="C32" s="53"/>
      <c r="D32" s="23"/>
      <c r="E32" s="22"/>
      <c r="G32" s="22"/>
      <c r="I32" s="50"/>
      <c r="J32" s="50"/>
      <c r="K32" s="50"/>
      <c r="L32" s="50"/>
      <c r="M32" s="19"/>
      <c r="N32" s="19"/>
      <c r="U32" s="19"/>
      <c r="V32" s="19"/>
      <c r="W32" s="19"/>
      <c r="X32" s="19"/>
      <c r="AO32" s="19"/>
      <c r="AP32" s="19"/>
      <c r="AQ32" s="19"/>
      <c r="AR32" s="19"/>
      <c r="AS32" s="26"/>
      <c r="AT32" s="26"/>
    </row>
    <row r="33" spans="1:46" s="27" customFormat="1" x14ac:dyDescent="0.3">
      <c r="A33" s="32"/>
      <c r="B33" s="17"/>
      <c r="C33" s="53"/>
      <c r="D33" s="9"/>
      <c r="E33" s="7"/>
      <c r="F33" s="17"/>
      <c r="G33" s="7"/>
      <c r="H33" s="17"/>
      <c r="I33" s="28"/>
      <c r="J33" s="28"/>
      <c r="K33" s="28"/>
      <c r="L33" s="28"/>
      <c r="M33" s="32"/>
      <c r="N33" s="32"/>
      <c r="O33" s="17">
        <f>AVERAGE(O2:O31)</f>
        <v>17.706896551724142</v>
      </c>
      <c r="P33" s="17">
        <f t="shared" ref="P33:Z33" si="0">AVERAGE(P2:P31)</f>
        <v>21.903448275862075</v>
      </c>
      <c r="Q33" s="17">
        <f t="shared" si="0"/>
        <v>17.096551724137928</v>
      </c>
      <c r="R33" s="17">
        <f t="shared" si="0"/>
        <v>24.534482758620697</v>
      </c>
      <c r="S33" s="17">
        <f t="shared" si="0"/>
        <v>30.610344827586204</v>
      </c>
      <c r="T33" s="17">
        <f t="shared" si="0"/>
        <v>26.351724137931033</v>
      </c>
      <c r="U33" s="26">
        <f>AVERAGE(U2:U31)</f>
        <v>28.461904761904769</v>
      </c>
      <c r="V33" s="17">
        <f t="shared" si="0"/>
        <v>23.014285714285716</v>
      </c>
      <c r="W33" s="17">
        <f t="shared" si="0"/>
        <v>27.347619047619052</v>
      </c>
      <c r="X33" s="17">
        <f t="shared" si="0"/>
        <v>53.94285714285715</v>
      </c>
      <c r="Y33" s="17">
        <f>AVERAGE(Y2:Y31)</f>
        <v>54.603571428571435</v>
      </c>
      <c r="Z33" s="17">
        <f t="shared" si="0"/>
        <v>54.265517241379314</v>
      </c>
      <c r="AO33" s="32"/>
      <c r="AP33" s="32"/>
      <c r="AQ33" s="32"/>
      <c r="AR33" s="32"/>
      <c r="AS33" s="34"/>
      <c r="AT33" s="34"/>
    </row>
    <row r="34" spans="1:46" s="27" customFormat="1" x14ac:dyDescent="0.3">
      <c r="A34" s="32"/>
      <c r="B34" s="17"/>
      <c r="C34" s="53"/>
      <c r="D34" s="9"/>
      <c r="E34" s="7"/>
      <c r="F34" s="17"/>
      <c r="G34" s="7"/>
      <c r="H34" s="17"/>
      <c r="I34" s="28"/>
      <c r="J34" s="28"/>
      <c r="K34" s="28"/>
      <c r="L34" s="28"/>
      <c r="M34" s="32"/>
      <c r="N34" s="32"/>
      <c r="O34" s="17">
        <f>STDEV(O2:O31)</f>
        <v>14.265841596386867</v>
      </c>
      <c r="P34" s="17">
        <f t="shared" ref="P34:W34" si="1">STDEV(P2:P31)</f>
        <v>11.481273036639783</v>
      </c>
      <c r="Q34" s="17">
        <f t="shared" si="1"/>
        <v>11.304060040490532</v>
      </c>
      <c r="R34" s="17">
        <f t="shared" si="1"/>
        <v>9.501326067677839</v>
      </c>
      <c r="S34" s="17">
        <f t="shared" si="1"/>
        <v>12.654116914144872</v>
      </c>
      <c r="T34" s="17">
        <f t="shared" si="1"/>
        <v>13.848197940775425</v>
      </c>
      <c r="U34" s="17">
        <f t="shared" si="1"/>
        <v>6.6065479783678054</v>
      </c>
      <c r="V34" s="17">
        <f t="shared" si="1"/>
        <v>6.783309348266954</v>
      </c>
      <c r="W34" s="17">
        <f t="shared" si="1"/>
        <v>9.2246744683820054</v>
      </c>
      <c r="X34" s="17">
        <f>STDEV(X2:X31)</f>
        <v>10.36930911047455</v>
      </c>
      <c r="Y34" s="17">
        <f>STDEV(Y2:Y31)</f>
        <v>13.966772265388546</v>
      </c>
      <c r="Z34" s="17">
        <f>STDEV(Z2:Z31)</f>
        <v>14.08921258729703</v>
      </c>
      <c r="AO34" s="32"/>
      <c r="AP34" s="32"/>
      <c r="AQ34" s="32"/>
      <c r="AR34" s="32"/>
      <c r="AS34" s="34"/>
      <c r="AT34" s="34"/>
    </row>
    <row r="35" spans="1:46" s="27" customFormat="1" x14ac:dyDescent="0.3">
      <c r="A35" s="32"/>
      <c r="B35" s="17"/>
      <c r="C35" s="53"/>
      <c r="D35" s="9"/>
      <c r="E35" s="7"/>
      <c r="F35" s="17"/>
      <c r="G35" s="7"/>
      <c r="H35" s="17"/>
      <c r="I35" s="28"/>
      <c r="J35" s="28"/>
      <c r="K35" s="28"/>
      <c r="L35" s="28"/>
      <c r="M35" s="32"/>
      <c r="N35" s="32"/>
      <c r="O35" s="17"/>
      <c r="P35" s="17"/>
      <c r="Q35" s="17"/>
      <c r="R35" s="17"/>
      <c r="U35" s="12"/>
      <c r="V35" s="12"/>
      <c r="W35" s="12"/>
      <c r="X35" s="12"/>
      <c r="AO35" s="12"/>
      <c r="AP35" s="12"/>
      <c r="AQ35" s="12"/>
      <c r="AR35" s="34"/>
      <c r="AS35" s="34"/>
      <c r="AT35" s="34"/>
    </row>
    <row r="36" spans="1:46" s="27" customFormat="1" x14ac:dyDescent="0.3">
      <c r="A36" s="32"/>
      <c r="B36" s="17"/>
      <c r="C36" s="53"/>
      <c r="D36" s="9"/>
      <c r="E36" s="7"/>
      <c r="F36" s="17"/>
      <c r="G36" s="7"/>
      <c r="H36" s="17"/>
      <c r="I36" s="28"/>
      <c r="J36" s="28"/>
      <c r="K36" s="28"/>
      <c r="L36" s="28"/>
      <c r="M36" s="32"/>
      <c r="N36" s="32"/>
      <c r="O36" s="17"/>
      <c r="P36" s="17"/>
      <c r="Q36" s="17"/>
      <c r="R36" s="17"/>
      <c r="U36" s="12"/>
      <c r="V36" s="12"/>
      <c r="W36" s="12"/>
      <c r="X36" s="12"/>
      <c r="AO36" s="12"/>
      <c r="AP36" s="12"/>
      <c r="AQ36" s="12"/>
      <c r="AR36" s="34"/>
      <c r="AS36" s="34"/>
      <c r="AT36" s="34"/>
    </row>
    <row r="37" spans="1:46" s="27" customFormat="1" x14ac:dyDescent="0.3">
      <c r="A37" s="32"/>
      <c r="B37" s="17"/>
      <c r="C37" s="53"/>
      <c r="D37" s="9"/>
      <c r="E37" s="7"/>
      <c r="F37" s="17"/>
      <c r="G37" s="7"/>
      <c r="H37" s="17"/>
      <c r="I37" s="28"/>
      <c r="J37" s="28"/>
      <c r="K37" s="28"/>
      <c r="L37" s="28"/>
      <c r="M37" s="32"/>
      <c r="N37" s="32"/>
      <c r="O37" s="17"/>
      <c r="P37" s="17"/>
      <c r="Q37" s="17"/>
      <c r="R37" s="17"/>
      <c r="U37" s="12"/>
      <c r="V37" s="12"/>
      <c r="W37" s="12"/>
      <c r="X37" s="12"/>
      <c r="AO37" s="12"/>
      <c r="AP37" s="12"/>
      <c r="AQ37" s="12"/>
      <c r="AR37" s="34"/>
      <c r="AS37" s="34"/>
      <c r="AT37" s="34"/>
    </row>
    <row r="38" spans="1:46" s="27" customFormat="1" x14ac:dyDescent="0.3">
      <c r="A38" s="32"/>
      <c r="B38" s="17"/>
      <c r="C38" s="53"/>
      <c r="D38" s="9"/>
      <c r="E38" s="7"/>
      <c r="F38" s="17"/>
      <c r="G38" s="7"/>
      <c r="H38" s="17"/>
      <c r="I38" s="28"/>
      <c r="J38" s="28"/>
      <c r="K38" s="28"/>
      <c r="L38" s="28"/>
      <c r="M38" s="32"/>
      <c r="N38" s="32"/>
      <c r="O38" s="17"/>
      <c r="P38" s="17"/>
      <c r="Q38" s="17"/>
      <c r="R38" s="17"/>
      <c r="U38" s="12"/>
      <c r="V38" s="12"/>
      <c r="W38" s="12"/>
      <c r="X38" s="12"/>
      <c r="AO38" s="12"/>
      <c r="AP38" s="12"/>
      <c r="AQ38" s="12"/>
      <c r="AR38" s="34"/>
      <c r="AS38" s="34"/>
      <c r="AT38" s="34"/>
    </row>
    <row r="39" spans="1:46" s="27" customFormat="1" x14ac:dyDescent="0.3">
      <c r="A39" s="32"/>
      <c r="B39" s="17"/>
      <c r="C39" s="53"/>
      <c r="D39" s="9"/>
      <c r="E39" s="7"/>
      <c r="F39" s="17"/>
      <c r="G39" s="7"/>
      <c r="H39" s="17"/>
      <c r="I39" s="28"/>
      <c r="J39" s="28"/>
      <c r="K39" s="28"/>
      <c r="L39" s="28"/>
      <c r="M39" s="32"/>
      <c r="N39" s="32"/>
      <c r="O39" s="17"/>
      <c r="P39" s="17"/>
      <c r="Q39" s="17"/>
      <c r="R39" s="17"/>
      <c r="U39" s="12"/>
      <c r="V39" s="12"/>
      <c r="W39" s="12"/>
      <c r="X39" s="12"/>
      <c r="AO39" s="12"/>
      <c r="AP39" s="12"/>
      <c r="AQ39" s="12"/>
      <c r="AR39" s="34"/>
      <c r="AS39" s="34"/>
      <c r="AT39" s="34"/>
    </row>
    <row r="40" spans="1:46" s="27" customFormat="1" x14ac:dyDescent="0.3">
      <c r="A40" s="32"/>
      <c r="B40" s="17"/>
      <c r="C40" s="53"/>
      <c r="D40" s="9"/>
      <c r="E40" s="7"/>
      <c r="F40" s="17"/>
      <c r="G40" s="7"/>
      <c r="H40" s="17"/>
      <c r="I40" s="28"/>
      <c r="J40" s="28"/>
      <c r="K40" s="28"/>
      <c r="L40" s="28"/>
      <c r="M40" s="32"/>
      <c r="N40" s="32"/>
      <c r="O40" s="17"/>
      <c r="P40" s="17"/>
      <c r="Q40" s="17"/>
      <c r="R40" s="17"/>
      <c r="U40" s="12"/>
      <c r="V40" s="12"/>
      <c r="W40" s="12"/>
      <c r="X40" s="12"/>
      <c r="AO40" s="12"/>
      <c r="AP40" s="12"/>
      <c r="AQ40" s="12"/>
      <c r="AR40" s="34"/>
      <c r="AS40" s="34"/>
      <c r="AT40" s="34"/>
    </row>
    <row r="41" spans="1:46" s="27" customFormat="1" x14ac:dyDescent="0.3">
      <c r="A41" s="32"/>
      <c r="B41" s="17"/>
      <c r="C41" s="53"/>
      <c r="D41" s="9"/>
      <c r="E41" s="7"/>
      <c r="G41" s="7"/>
      <c r="I41" s="28"/>
      <c r="J41" s="28"/>
      <c r="K41" s="28"/>
      <c r="L41" s="28"/>
      <c r="M41" s="32"/>
      <c r="N41" s="32"/>
      <c r="O41" s="17"/>
      <c r="P41" s="17"/>
      <c r="Q41" s="17"/>
      <c r="U41" s="12"/>
      <c r="V41" s="12"/>
      <c r="W41" s="12"/>
      <c r="X41" s="12"/>
      <c r="AO41" s="12"/>
      <c r="AP41" s="12"/>
      <c r="AQ41" s="12"/>
      <c r="AR41" s="34"/>
      <c r="AS41" s="34"/>
      <c r="AT41" s="34"/>
    </row>
    <row r="42" spans="1:46" s="17" customFormat="1" x14ac:dyDescent="0.3">
      <c r="A42" s="19"/>
      <c r="C42" s="53"/>
      <c r="D42" s="23"/>
      <c r="E42" s="22"/>
      <c r="G42" s="22"/>
      <c r="I42" s="50"/>
      <c r="J42" s="50"/>
      <c r="K42" s="50"/>
      <c r="L42" s="50"/>
      <c r="M42" s="19"/>
      <c r="N42" s="19"/>
      <c r="U42" s="25"/>
      <c r="V42" s="25"/>
      <c r="W42" s="25"/>
      <c r="X42" s="25"/>
      <c r="AO42" s="25"/>
      <c r="AP42" s="25"/>
      <c r="AQ42" s="25"/>
      <c r="AR42" s="26"/>
      <c r="AS42" s="26"/>
      <c r="AT42" s="26"/>
    </row>
    <row r="43" spans="1:46" s="17" customFormat="1" x14ac:dyDescent="0.3">
      <c r="A43" s="19"/>
      <c r="C43" s="53"/>
      <c r="D43" s="23"/>
      <c r="E43" s="22"/>
      <c r="G43" s="22"/>
      <c r="I43" s="50"/>
      <c r="J43" s="50"/>
      <c r="K43" s="50"/>
      <c r="L43" s="50"/>
      <c r="M43" s="19"/>
      <c r="N43" s="19"/>
      <c r="U43" s="25"/>
      <c r="V43" s="25"/>
      <c r="W43" s="25"/>
      <c r="X43" s="25"/>
      <c r="AO43" s="25"/>
      <c r="AP43" s="25"/>
      <c r="AQ43" s="25"/>
      <c r="AR43" s="26"/>
      <c r="AS43" s="26"/>
      <c r="AT43" s="26"/>
    </row>
    <row r="44" spans="1:46" s="27" customFormat="1" x14ac:dyDescent="0.3">
      <c r="A44" s="32"/>
      <c r="B44" s="17"/>
      <c r="C44" s="52"/>
      <c r="D44" s="9"/>
      <c r="E44" s="7"/>
      <c r="G44" s="7"/>
      <c r="I44" s="28"/>
      <c r="J44" s="28"/>
      <c r="K44" s="28"/>
      <c r="L44" s="28"/>
      <c r="M44" s="32"/>
      <c r="N44" s="32"/>
      <c r="O44" s="17"/>
      <c r="P44" s="17"/>
      <c r="Q44" s="17"/>
      <c r="U44" s="12"/>
      <c r="V44" s="12"/>
      <c r="W44" s="12"/>
      <c r="X44" s="12"/>
      <c r="AO44" s="12"/>
      <c r="AP44" s="12"/>
      <c r="AQ44" s="12"/>
      <c r="AR44" s="34"/>
      <c r="AS44" s="34"/>
      <c r="AT44" s="34"/>
    </row>
    <row r="45" spans="1:46" s="27" customFormat="1" x14ac:dyDescent="0.3">
      <c r="A45" s="32"/>
      <c r="B45" s="17"/>
      <c r="C45" s="52"/>
      <c r="D45" s="9"/>
      <c r="E45" s="7"/>
      <c r="G45" s="7"/>
      <c r="I45" s="28"/>
      <c r="J45" s="28"/>
      <c r="K45" s="28"/>
      <c r="L45" s="28"/>
      <c r="M45" s="32"/>
      <c r="N45" s="32"/>
      <c r="O45" s="17"/>
      <c r="P45" s="17"/>
      <c r="Q45" s="17"/>
      <c r="U45" s="12"/>
      <c r="V45" s="12"/>
      <c r="W45" s="12"/>
      <c r="X45" s="12"/>
      <c r="AO45" s="12"/>
      <c r="AP45" s="12"/>
      <c r="AQ45" s="12"/>
      <c r="AR45" s="34"/>
      <c r="AS45" s="34"/>
      <c r="AT45" s="34"/>
    </row>
    <row r="46" spans="1:46" s="27" customFormat="1" x14ac:dyDescent="0.3">
      <c r="A46" s="32"/>
      <c r="B46" s="17"/>
      <c r="C46" s="52"/>
      <c r="D46" s="9"/>
      <c r="E46" s="7"/>
      <c r="G46" s="7"/>
      <c r="I46" s="28"/>
      <c r="J46" s="28"/>
      <c r="K46" s="28"/>
      <c r="L46" s="28"/>
      <c r="M46" s="32"/>
      <c r="N46" s="32"/>
      <c r="O46" s="17"/>
      <c r="P46" s="17"/>
      <c r="Q46" s="17"/>
      <c r="U46" s="12"/>
      <c r="V46" s="12"/>
      <c r="W46" s="12"/>
      <c r="X46" s="12"/>
      <c r="AO46" s="12"/>
      <c r="AP46" s="12"/>
      <c r="AQ46" s="12"/>
      <c r="AR46" s="34"/>
      <c r="AS46" s="34"/>
      <c r="AT46" s="34"/>
    </row>
    <row r="47" spans="1:46" s="27" customFormat="1" x14ac:dyDescent="0.3">
      <c r="A47" s="32"/>
      <c r="B47" s="17"/>
      <c r="C47" s="52"/>
      <c r="D47" s="9"/>
      <c r="E47" s="7"/>
      <c r="G47" s="7"/>
      <c r="I47" s="28"/>
      <c r="J47" s="28"/>
      <c r="K47" s="28"/>
      <c r="L47" s="28"/>
      <c r="M47" s="32"/>
      <c r="N47" s="32"/>
      <c r="O47" s="17"/>
      <c r="P47" s="17"/>
      <c r="Q47" s="17"/>
      <c r="U47" s="12"/>
      <c r="V47" s="12"/>
      <c r="W47" s="12"/>
      <c r="X47" s="12"/>
      <c r="AO47" s="12"/>
      <c r="AP47" s="12"/>
      <c r="AQ47" s="12"/>
      <c r="AR47" s="34"/>
      <c r="AS47" s="34"/>
      <c r="AT47" s="34"/>
    </row>
    <row r="48" spans="1:46" s="27" customFormat="1" x14ac:dyDescent="0.3">
      <c r="A48" s="32"/>
      <c r="B48" s="17"/>
      <c r="C48" s="52"/>
      <c r="D48" s="9"/>
      <c r="E48" s="7"/>
      <c r="G48" s="7"/>
      <c r="I48" s="28"/>
      <c r="J48" s="28"/>
      <c r="K48" s="28"/>
      <c r="L48" s="28"/>
      <c r="M48" s="32"/>
      <c r="N48" s="32"/>
      <c r="O48" s="17"/>
      <c r="P48" s="17"/>
      <c r="Q48" s="17"/>
      <c r="U48" s="12"/>
      <c r="V48" s="12"/>
      <c r="W48" s="12"/>
      <c r="X48" s="12"/>
      <c r="AO48" s="12"/>
      <c r="AP48" s="12"/>
      <c r="AQ48" s="12"/>
      <c r="AR48" s="34"/>
      <c r="AS48" s="34"/>
      <c r="AT48" s="34"/>
    </row>
    <row r="49" spans="1:46" s="17" customFormat="1" x14ac:dyDescent="0.3">
      <c r="A49" s="19"/>
      <c r="C49" s="53"/>
      <c r="D49" s="23"/>
      <c r="E49" s="22"/>
      <c r="G49" s="22"/>
      <c r="H49" s="35"/>
      <c r="I49" s="50"/>
      <c r="J49" s="50"/>
      <c r="K49" s="50"/>
      <c r="L49" s="50"/>
      <c r="M49" s="19"/>
      <c r="N49" s="19"/>
      <c r="R49" s="35"/>
      <c r="U49" s="25"/>
      <c r="V49" s="25"/>
      <c r="W49" s="25"/>
      <c r="X49" s="25"/>
      <c r="AO49" s="25"/>
      <c r="AP49" s="25"/>
      <c r="AQ49" s="25"/>
      <c r="AR49" s="26"/>
      <c r="AS49" s="26"/>
      <c r="AT49" s="26"/>
    </row>
    <row r="50" spans="1:46" s="27" customFormat="1" x14ac:dyDescent="0.3">
      <c r="A50" s="32"/>
      <c r="B50" s="17"/>
      <c r="C50" s="52"/>
      <c r="D50" s="9"/>
      <c r="E50" s="7"/>
      <c r="F50" s="17"/>
      <c r="G50" s="7"/>
      <c r="H50" s="17"/>
      <c r="I50" s="28"/>
      <c r="J50" s="28"/>
      <c r="K50" s="28"/>
      <c r="L50" s="28"/>
      <c r="M50" s="32"/>
      <c r="N50" s="32"/>
      <c r="O50" s="17"/>
      <c r="P50" s="17"/>
      <c r="Q50" s="17"/>
      <c r="R50" s="35"/>
      <c r="U50" s="12"/>
      <c r="V50" s="12"/>
      <c r="W50" s="12"/>
      <c r="X50" s="12"/>
      <c r="AO50" s="12"/>
      <c r="AP50" s="12"/>
      <c r="AQ50" s="12"/>
      <c r="AR50" s="34"/>
      <c r="AS50" s="34"/>
      <c r="AT50" s="34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300" r:id="rId1"/>
  <headerFooter>
    <oddHeader>&amp;LInfluence of parameters on adjacent segment degeneration after spinal fusion for degenerative spondylolisthesis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7"/>
  <sheetViews>
    <sheetView topLeftCell="A16" workbookViewId="0">
      <selection activeCell="F12" sqref="F12"/>
    </sheetView>
  </sheetViews>
  <sheetFormatPr defaultRowHeight="16.2" x14ac:dyDescent="0.3"/>
  <cols>
    <col min="8" max="14" width="9" style="27"/>
    <col min="15" max="15" width="13.21875" style="27" customWidth="1"/>
  </cols>
  <sheetData>
    <row r="2" spans="2:17" ht="48.6" x14ac:dyDescent="0.3">
      <c r="B2" s="6" t="s">
        <v>17</v>
      </c>
      <c r="C2" s="6" t="s">
        <v>18</v>
      </c>
      <c r="D2" s="6" t="s">
        <v>19</v>
      </c>
      <c r="E2" s="4" t="s">
        <v>21</v>
      </c>
      <c r="F2" s="4" t="s">
        <v>20</v>
      </c>
      <c r="G2" s="4" t="s">
        <v>22</v>
      </c>
      <c r="H2" s="140" t="s">
        <v>23</v>
      </c>
      <c r="I2" s="140" t="s">
        <v>24</v>
      </c>
      <c r="J2" s="140" t="s">
        <v>25</v>
      </c>
      <c r="K2" s="140" t="s">
        <v>26</v>
      </c>
      <c r="L2" s="140" t="s">
        <v>27</v>
      </c>
      <c r="M2" s="140" t="s">
        <v>28</v>
      </c>
    </row>
    <row r="3" spans="2:17" x14ac:dyDescent="0.3">
      <c r="B3" s="20">
        <v>22.4</v>
      </c>
      <c r="C3" s="20">
        <v>23</v>
      </c>
      <c r="D3" s="2">
        <v>18</v>
      </c>
      <c r="E3" s="2">
        <v>18.399999999999999</v>
      </c>
      <c r="F3" s="2">
        <v>25.5</v>
      </c>
      <c r="G3" s="2">
        <v>24.1</v>
      </c>
      <c r="H3" s="12" t="s">
        <v>51</v>
      </c>
      <c r="I3" s="12" t="s">
        <v>52</v>
      </c>
      <c r="J3" s="12" t="s">
        <v>53</v>
      </c>
      <c r="K3" s="12" t="s">
        <v>54</v>
      </c>
      <c r="L3" s="2">
        <v>46.3</v>
      </c>
      <c r="M3" s="2">
        <v>45.4</v>
      </c>
    </row>
    <row r="4" spans="2:17" x14ac:dyDescent="0.3">
      <c r="B4" s="20">
        <v>38.700000000000003</v>
      </c>
      <c r="C4" s="20">
        <v>25.2</v>
      </c>
      <c r="D4" s="2">
        <v>19.8</v>
      </c>
      <c r="E4" s="2">
        <v>14.8</v>
      </c>
      <c r="F4" s="2">
        <v>36</v>
      </c>
      <c r="G4" s="2">
        <v>25.6</v>
      </c>
      <c r="H4" s="12" t="s">
        <v>177</v>
      </c>
      <c r="I4" s="12" t="s">
        <v>181</v>
      </c>
      <c r="J4" s="12" t="s">
        <v>146</v>
      </c>
      <c r="K4" s="12" t="s">
        <v>178</v>
      </c>
      <c r="L4" s="2">
        <v>61.9</v>
      </c>
      <c r="M4" s="2">
        <v>43.4</v>
      </c>
      <c r="O4" s="125"/>
      <c r="P4" s="67" t="s">
        <v>196</v>
      </c>
      <c r="Q4" s="67" t="s">
        <v>194</v>
      </c>
    </row>
    <row r="5" spans="2:17" ht="32.4" x14ac:dyDescent="0.3">
      <c r="B5" s="20">
        <v>21</v>
      </c>
      <c r="C5" s="20">
        <v>35.1</v>
      </c>
      <c r="D5" s="2">
        <v>29.8</v>
      </c>
      <c r="E5" s="2">
        <v>22</v>
      </c>
      <c r="F5" s="2">
        <v>20.100000000000001</v>
      </c>
      <c r="G5" s="2">
        <v>24.8</v>
      </c>
      <c r="H5" s="12" t="s">
        <v>60</v>
      </c>
      <c r="I5" s="12" t="s">
        <v>61</v>
      </c>
      <c r="J5" s="12" t="s">
        <v>182</v>
      </c>
      <c r="K5" s="12" t="s">
        <v>63</v>
      </c>
      <c r="L5" s="20">
        <v>62</v>
      </c>
      <c r="M5" s="2">
        <v>62.4</v>
      </c>
      <c r="O5" s="141" t="s">
        <v>17</v>
      </c>
      <c r="P5" s="67">
        <v>17.706896551724142</v>
      </c>
      <c r="Q5" s="67">
        <v>14.265841596386867</v>
      </c>
    </row>
    <row r="6" spans="2:17" ht="32.4" x14ac:dyDescent="0.3">
      <c r="B6" s="20">
        <v>47.7</v>
      </c>
      <c r="C6" s="20">
        <v>28.3</v>
      </c>
      <c r="D6" s="2">
        <v>18</v>
      </c>
      <c r="E6" s="2">
        <v>29.7</v>
      </c>
      <c r="F6" s="2">
        <v>39</v>
      </c>
      <c r="G6" s="2">
        <v>58.6</v>
      </c>
      <c r="H6" s="12" t="s">
        <v>183</v>
      </c>
      <c r="I6" s="12" t="s">
        <v>6</v>
      </c>
      <c r="J6" s="12" t="s">
        <v>62</v>
      </c>
      <c r="K6" s="12" t="s">
        <v>185</v>
      </c>
      <c r="L6" s="2">
        <v>67.5</v>
      </c>
      <c r="M6" s="2">
        <v>84.8</v>
      </c>
      <c r="O6" s="141" t="s">
        <v>18</v>
      </c>
      <c r="P6" s="67">
        <v>21.903448275862075</v>
      </c>
      <c r="Q6" s="67">
        <v>11.481273036639783</v>
      </c>
    </row>
    <row r="7" spans="2:17" ht="32.4" x14ac:dyDescent="0.3">
      <c r="B7" s="20">
        <v>14.9</v>
      </c>
      <c r="C7" s="20">
        <v>11</v>
      </c>
      <c r="D7" s="2">
        <v>15.4</v>
      </c>
      <c r="E7" s="2">
        <v>28</v>
      </c>
      <c r="F7" s="2">
        <v>19.5</v>
      </c>
      <c r="G7" s="2">
        <v>32.5</v>
      </c>
      <c r="H7" s="12" t="s">
        <v>69</v>
      </c>
      <c r="I7" s="12" t="s">
        <v>70</v>
      </c>
      <c r="J7" s="12" t="s">
        <v>151</v>
      </c>
      <c r="K7" s="12" t="s">
        <v>72</v>
      </c>
      <c r="L7" s="2">
        <v>53.5</v>
      </c>
      <c r="M7" s="2">
        <v>68</v>
      </c>
      <c r="O7" s="141" t="s">
        <v>19</v>
      </c>
      <c r="P7" s="67">
        <v>17.096551724137928</v>
      </c>
      <c r="Q7" s="67">
        <v>11.304060040490532</v>
      </c>
    </row>
    <row r="8" spans="2:17" x14ac:dyDescent="0.3">
      <c r="B8" s="20">
        <v>13.4</v>
      </c>
      <c r="C8" s="20">
        <v>21.4</v>
      </c>
      <c r="D8" s="2">
        <v>15</v>
      </c>
      <c r="E8" s="2">
        <v>17</v>
      </c>
      <c r="F8" s="2">
        <v>45.5</v>
      </c>
      <c r="G8" s="2">
        <v>25</v>
      </c>
      <c r="H8" s="47" t="s">
        <v>75</v>
      </c>
      <c r="I8" s="47" t="s">
        <v>76</v>
      </c>
      <c r="J8" s="12" t="s">
        <v>71</v>
      </c>
      <c r="K8" s="47" t="s">
        <v>78</v>
      </c>
      <c r="L8" s="47">
        <v>85.5</v>
      </c>
      <c r="M8" s="2">
        <v>50</v>
      </c>
      <c r="O8" s="38" t="s">
        <v>21</v>
      </c>
      <c r="P8" s="67">
        <v>24.534482758620697</v>
      </c>
      <c r="Q8" s="67">
        <v>9.501326067677839</v>
      </c>
    </row>
    <row r="9" spans="2:17" x14ac:dyDescent="0.3">
      <c r="B9" s="46">
        <v>37.299999999999997</v>
      </c>
      <c r="C9" s="46">
        <v>41.8</v>
      </c>
      <c r="D9" s="47">
        <v>31.5</v>
      </c>
      <c r="E9" s="47">
        <v>35.799999999999997</v>
      </c>
      <c r="F9" s="47">
        <v>51</v>
      </c>
      <c r="G9" s="47">
        <v>38.6</v>
      </c>
      <c r="H9" s="47" t="s">
        <v>80</v>
      </c>
      <c r="I9" s="47" t="s">
        <v>81</v>
      </c>
      <c r="J9" s="47" t="s">
        <v>77</v>
      </c>
      <c r="K9" s="47" t="s">
        <v>83</v>
      </c>
      <c r="L9" s="47">
        <v>46.3</v>
      </c>
      <c r="M9" s="47">
        <v>80.8</v>
      </c>
      <c r="O9" s="38" t="s">
        <v>20</v>
      </c>
      <c r="P9" s="67">
        <v>30.610344827586204</v>
      </c>
      <c r="Q9" s="67">
        <v>12.654116914144872</v>
      </c>
    </row>
    <row r="10" spans="2:17" ht="32.4" x14ac:dyDescent="0.3">
      <c r="B10" s="46">
        <v>1</v>
      </c>
      <c r="C10" s="46">
        <v>15</v>
      </c>
      <c r="D10" s="47">
        <v>5.7</v>
      </c>
      <c r="E10" s="47">
        <v>10.7</v>
      </c>
      <c r="F10" s="47">
        <v>18.899999999999999</v>
      </c>
      <c r="G10" s="47">
        <v>13.7</v>
      </c>
      <c r="H10" s="47">
        <v>29.3</v>
      </c>
      <c r="I10" s="47">
        <v>17</v>
      </c>
      <c r="J10" s="47" t="s">
        <v>82</v>
      </c>
      <c r="K10" s="47">
        <v>56.3</v>
      </c>
      <c r="L10" s="46">
        <v>59.5</v>
      </c>
      <c r="M10" s="47">
        <v>43.3</v>
      </c>
      <c r="O10" s="38" t="s">
        <v>22</v>
      </c>
      <c r="P10" s="67">
        <v>26.351724137931033</v>
      </c>
      <c r="Q10" s="67">
        <v>13.848197940775425</v>
      </c>
    </row>
    <row r="11" spans="2:17" ht="32.4" x14ac:dyDescent="0.3">
      <c r="B11" s="46">
        <v>35.200000000000003</v>
      </c>
      <c r="C11" s="46">
        <v>35.1</v>
      </c>
      <c r="D11" s="47">
        <v>26.2</v>
      </c>
      <c r="E11" s="47">
        <v>27</v>
      </c>
      <c r="F11" s="47">
        <v>42.5</v>
      </c>
      <c r="G11" s="47">
        <v>38.1</v>
      </c>
      <c r="H11" s="47">
        <v>31.3</v>
      </c>
      <c r="I11" s="47">
        <v>27.1</v>
      </c>
      <c r="J11" s="47">
        <v>26.1</v>
      </c>
      <c r="K11" s="47">
        <v>63.1</v>
      </c>
      <c r="L11" s="47">
        <v>47</v>
      </c>
      <c r="M11" s="47">
        <v>64.2</v>
      </c>
      <c r="O11" s="140" t="s">
        <v>23</v>
      </c>
      <c r="P11" s="67">
        <v>28.461904761904769</v>
      </c>
      <c r="Q11" s="67">
        <v>6.6065479783678054</v>
      </c>
    </row>
    <row r="12" spans="2:17" ht="32.4" x14ac:dyDescent="0.3">
      <c r="B12" s="46">
        <v>17.2</v>
      </c>
      <c r="C12" s="46">
        <v>31.7</v>
      </c>
      <c r="D12" s="47">
        <v>14.9</v>
      </c>
      <c r="E12" s="47">
        <v>31.8</v>
      </c>
      <c r="F12" s="47">
        <v>29.9</v>
      </c>
      <c r="G12" s="47">
        <v>24.6</v>
      </c>
      <c r="H12" s="47">
        <v>21.8</v>
      </c>
      <c r="I12" s="47">
        <v>23.6</v>
      </c>
      <c r="J12" s="47">
        <v>35.299999999999997</v>
      </c>
      <c r="K12" s="47">
        <v>48.5</v>
      </c>
      <c r="L12" s="46">
        <v>56.9</v>
      </c>
      <c r="M12" s="47">
        <v>59.9</v>
      </c>
      <c r="O12" s="140" t="s">
        <v>24</v>
      </c>
      <c r="P12" s="67">
        <v>23.014285714285716</v>
      </c>
      <c r="Q12" s="67">
        <v>6.783309348266954</v>
      </c>
    </row>
    <row r="13" spans="2:17" ht="32.4" x14ac:dyDescent="0.3">
      <c r="B13" s="46">
        <v>10.199999999999999</v>
      </c>
      <c r="C13" s="46">
        <v>21.6</v>
      </c>
      <c r="D13" s="47">
        <v>1</v>
      </c>
      <c r="E13" s="47">
        <v>26.7</v>
      </c>
      <c r="F13" s="47">
        <v>33</v>
      </c>
      <c r="G13" s="47">
        <v>38.6</v>
      </c>
      <c r="H13" s="47">
        <v>30.3</v>
      </c>
      <c r="I13" s="47">
        <v>27.9</v>
      </c>
      <c r="J13" s="47">
        <v>13.6</v>
      </c>
      <c r="K13" s="47">
        <v>61.8</v>
      </c>
      <c r="L13" s="47">
        <v>55.4</v>
      </c>
      <c r="M13" s="47">
        <v>52.2</v>
      </c>
      <c r="O13" s="140" t="s">
        <v>25</v>
      </c>
      <c r="P13" s="67">
        <v>27.347619047619052</v>
      </c>
      <c r="Q13" s="67">
        <v>9.2246744683820054</v>
      </c>
    </row>
    <row r="14" spans="2:17" ht="32.4" x14ac:dyDescent="0.3">
      <c r="B14" s="46">
        <v>27.2</v>
      </c>
      <c r="C14" s="46">
        <v>23.9</v>
      </c>
      <c r="D14" s="47">
        <v>10.6</v>
      </c>
      <c r="E14" s="47">
        <v>31.5</v>
      </c>
      <c r="F14" s="47">
        <v>27.5</v>
      </c>
      <c r="G14" s="47">
        <v>28.7</v>
      </c>
      <c r="H14" s="47">
        <v>32.299999999999997</v>
      </c>
      <c r="I14" s="47">
        <v>30.3</v>
      </c>
      <c r="J14" s="47">
        <v>29.5</v>
      </c>
      <c r="K14" s="47">
        <v>55.5</v>
      </c>
      <c r="L14" s="47">
        <v>50</v>
      </c>
      <c r="M14" s="47">
        <v>58.2</v>
      </c>
      <c r="O14" s="140" t="s">
        <v>26</v>
      </c>
      <c r="P14" s="67">
        <v>53.94285714285715</v>
      </c>
      <c r="Q14" s="67">
        <v>10.36930911047455</v>
      </c>
    </row>
    <row r="15" spans="2:17" ht="32.4" x14ac:dyDescent="0.3">
      <c r="B15" s="46">
        <v>20.3</v>
      </c>
      <c r="C15" s="46">
        <v>13.1</v>
      </c>
      <c r="D15" s="47">
        <v>23.5</v>
      </c>
      <c r="E15" s="47">
        <v>23.2</v>
      </c>
      <c r="F15" s="47">
        <v>19.7</v>
      </c>
      <c r="G15" s="47">
        <v>8.9</v>
      </c>
      <c r="H15" s="47">
        <v>31</v>
      </c>
      <c r="I15" s="47">
        <v>29.2</v>
      </c>
      <c r="J15" s="47">
        <v>36.200000000000003</v>
      </c>
      <c r="K15" s="47">
        <v>53.2</v>
      </c>
      <c r="L15" s="47">
        <v>61.2</v>
      </c>
      <c r="M15" s="47">
        <v>45.1</v>
      </c>
      <c r="O15" s="140" t="s">
        <v>27</v>
      </c>
      <c r="P15" s="67">
        <v>54.603571428571435</v>
      </c>
      <c r="Q15" s="67">
        <v>13.966772265388546</v>
      </c>
    </row>
    <row r="16" spans="2:17" x14ac:dyDescent="0.3">
      <c r="B16" s="46">
        <v>18</v>
      </c>
      <c r="C16" s="46">
        <v>32.799999999999997</v>
      </c>
      <c r="D16" s="47">
        <v>19.399999999999999</v>
      </c>
      <c r="E16" s="47">
        <v>22.2</v>
      </c>
      <c r="F16" s="47">
        <v>32</v>
      </c>
      <c r="G16" s="47">
        <v>20</v>
      </c>
      <c r="H16" s="47">
        <v>29.9</v>
      </c>
      <c r="I16" s="47">
        <v>21.2</v>
      </c>
      <c r="J16" s="47">
        <v>37.4</v>
      </c>
      <c r="K16" s="47">
        <v>59.6</v>
      </c>
      <c r="L16" s="47">
        <v>56.8</v>
      </c>
      <c r="M16" s="47">
        <v>57.4</v>
      </c>
      <c r="O16" s="140" t="s">
        <v>28</v>
      </c>
      <c r="P16" s="67">
        <v>54.265517241379314</v>
      </c>
      <c r="Q16" s="67">
        <v>14.08921258729703</v>
      </c>
    </row>
    <row r="17" spans="2:15" x14ac:dyDescent="0.3">
      <c r="B17" s="46">
        <v>19.7</v>
      </c>
      <c r="C17" s="46">
        <v>39</v>
      </c>
      <c r="D17" s="47">
        <v>1.8</v>
      </c>
      <c r="E17" s="47">
        <v>29.7</v>
      </c>
      <c r="F17" s="47">
        <v>35.6</v>
      </c>
      <c r="G17" s="47">
        <v>21.5</v>
      </c>
      <c r="H17" s="47">
        <v>38.700000000000003</v>
      </c>
      <c r="I17" s="47">
        <v>25.5</v>
      </c>
      <c r="J17" s="47">
        <v>32.5</v>
      </c>
      <c r="K17" s="47">
        <v>57.5</v>
      </c>
      <c r="L17" s="47">
        <v>52.1</v>
      </c>
      <c r="M17" s="47">
        <v>54</v>
      </c>
    </row>
    <row r="18" spans="2:15" x14ac:dyDescent="0.3">
      <c r="B18" s="46">
        <v>6.3</v>
      </c>
      <c r="C18" s="46">
        <v>6.7</v>
      </c>
      <c r="D18" s="47">
        <v>4.3</v>
      </c>
      <c r="E18" s="47">
        <v>18.8</v>
      </c>
      <c r="F18" s="47">
        <v>26.6</v>
      </c>
      <c r="G18" s="47">
        <v>23.7</v>
      </c>
      <c r="H18" s="47">
        <v>32.1</v>
      </c>
      <c r="I18" s="47">
        <v>30.8</v>
      </c>
      <c r="J18" s="47">
        <v>34.700000000000003</v>
      </c>
      <c r="K18" s="47">
        <v>38.1</v>
      </c>
      <c r="L18" s="47">
        <v>31.8</v>
      </c>
      <c r="M18" s="47">
        <v>58.4</v>
      </c>
    </row>
    <row r="19" spans="2:15" x14ac:dyDescent="0.3">
      <c r="B19" s="46">
        <v>7.6</v>
      </c>
      <c r="C19" s="46">
        <v>3.7</v>
      </c>
      <c r="D19" s="47">
        <v>6</v>
      </c>
      <c r="E19" s="47">
        <v>6</v>
      </c>
      <c r="F19" s="47">
        <v>1</v>
      </c>
      <c r="G19" s="47">
        <v>1.1000000000000001</v>
      </c>
      <c r="H19" s="47">
        <v>18.100000000000001</v>
      </c>
      <c r="I19" s="47">
        <v>7.2</v>
      </c>
      <c r="J19" s="47">
        <v>38.799999999999997</v>
      </c>
      <c r="K19" s="47">
        <v>51.7</v>
      </c>
      <c r="L19" s="47">
        <v>46.2</v>
      </c>
      <c r="M19" s="47">
        <v>39.9</v>
      </c>
    </row>
    <row r="20" spans="2:15" x14ac:dyDescent="0.3">
      <c r="B20" s="46">
        <v>9.1</v>
      </c>
      <c r="C20" s="46">
        <v>13.8</v>
      </c>
      <c r="D20" s="47">
        <v>13</v>
      </c>
      <c r="E20" s="47">
        <v>33.6</v>
      </c>
      <c r="F20" s="47">
        <v>39</v>
      </c>
      <c r="G20" s="47">
        <v>25</v>
      </c>
      <c r="H20" s="46">
        <v>13.5</v>
      </c>
      <c r="I20" s="46">
        <v>10.6</v>
      </c>
      <c r="J20" s="47">
        <v>15</v>
      </c>
      <c r="K20" s="46">
        <v>43.8</v>
      </c>
      <c r="L20" s="46">
        <v>46.9</v>
      </c>
      <c r="M20" s="47">
        <v>40</v>
      </c>
    </row>
    <row r="21" spans="2:15" x14ac:dyDescent="0.3">
      <c r="B21" s="46">
        <v>21.3</v>
      </c>
      <c r="C21" s="46">
        <v>22.8</v>
      </c>
      <c r="D21" s="47">
        <v>27.5</v>
      </c>
      <c r="E21" s="46">
        <v>30.3</v>
      </c>
      <c r="F21" s="46">
        <v>36.299999999999997</v>
      </c>
      <c r="G21" s="46">
        <v>42.4</v>
      </c>
      <c r="H21" s="47">
        <v>24.6</v>
      </c>
      <c r="I21" s="47">
        <v>12.2</v>
      </c>
      <c r="J21" s="46">
        <v>2.8</v>
      </c>
      <c r="K21" s="47">
        <v>40.700000000000003</v>
      </c>
      <c r="L21" s="47">
        <v>28.1</v>
      </c>
      <c r="M21" s="46">
        <v>45.2</v>
      </c>
    </row>
    <row r="22" spans="2:15" x14ac:dyDescent="0.3">
      <c r="B22" s="46">
        <v>1.4</v>
      </c>
      <c r="C22" s="46">
        <v>16.100000000000001</v>
      </c>
      <c r="D22" s="47">
        <v>21.5</v>
      </c>
      <c r="E22" s="46">
        <v>16.100000000000001</v>
      </c>
      <c r="F22" s="47">
        <v>15.9</v>
      </c>
      <c r="G22" s="47">
        <v>2.2000000000000002</v>
      </c>
      <c r="H22" s="47">
        <v>31.4</v>
      </c>
      <c r="I22" s="47">
        <v>24.6</v>
      </c>
      <c r="J22" s="47">
        <v>18.2</v>
      </c>
      <c r="K22" s="47">
        <v>76.900000000000006</v>
      </c>
      <c r="L22" s="47">
        <v>88.2</v>
      </c>
      <c r="M22" s="47">
        <v>20.399999999999999</v>
      </c>
    </row>
    <row r="23" spans="2:15" x14ac:dyDescent="0.3">
      <c r="B23" s="46">
        <v>46.5</v>
      </c>
      <c r="C23" s="46">
        <v>47.3</v>
      </c>
      <c r="D23" s="47">
        <v>48.2</v>
      </c>
      <c r="E23" s="46">
        <v>45.5</v>
      </c>
      <c r="F23" s="47">
        <v>63.6</v>
      </c>
      <c r="G23" s="47">
        <v>51.9</v>
      </c>
      <c r="H23" s="47">
        <v>26</v>
      </c>
      <c r="I23" s="47">
        <v>28.5</v>
      </c>
      <c r="J23" s="47">
        <v>26.1</v>
      </c>
      <c r="K23" s="47">
        <v>63.2</v>
      </c>
      <c r="L23" s="47">
        <v>67.400000000000006</v>
      </c>
      <c r="M23" s="47">
        <v>78</v>
      </c>
    </row>
    <row r="24" spans="2:15" x14ac:dyDescent="0.3">
      <c r="B24" s="46">
        <v>25.8</v>
      </c>
      <c r="C24" s="46">
        <v>32.5</v>
      </c>
      <c r="D24" s="47">
        <v>32.6</v>
      </c>
      <c r="E24" s="46">
        <v>37.200000000000003</v>
      </c>
      <c r="F24" s="47">
        <v>38.9</v>
      </c>
      <c r="G24" s="47">
        <v>41.9</v>
      </c>
      <c r="H24" s="47">
        <v>39.4</v>
      </c>
      <c r="I24" s="47">
        <v>29.3</v>
      </c>
      <c r="J24" s="47">
        <v>26.7</v>
      </c>
      <c r="K24" s="47">
        <v>59.6</v>
      </c>
      <c r="L24" s="47">
        <v>60.1</v>
      </c>
      <c r="M24" s="47">
        <v>68.599999999999994</v>
      </c>
    </row>
    <row r="25" spans="2:15" x14ac:dyDescent="0.3">
      <c r="B25" s="46">
        <v>11.3</v>
      </c>
      <c r="C25" s="46">
        <v>18.7</v>
      </c>
      <c r="D25" s="47">
        <v>16</v>
      </c>
      <c r="E25" s="46">
        <v>20.2</v>
      </c>
      <c r="F25" s="47">
        <v>30.8</v>
      </c>
      <c r="G25" s="47">
        <v>21</v>
      </c>
      <c r="H25" s="46">
        <v>35.1</v>
      </c>
      <c r="I25" s="46">
        <v>23.1</v>
      </c>
      <c r="J25" s="47">
        <v>37.6</v>
      </c>
      <c r="K25" s="46">
        <v>58.7</v>
      </c>
      <c r="L25" s="46">
        <v>60.3</v>
      </c>
      <c r="M25" s="47">
        <v>58.6</v>
      </c>
    </row>
    <row r="26" spans="2:15" x14ac:dyDescent="0.3">
      <c r="B26" s="46">
        <v>3.3</v>
      </c>
      <c r="C26" s="46">
        <v>18</v>
      </c>
      <c r="D26" s="46">
        <v>27</v>
      </c>
      <c r="E26" s="46">
        <v>23.6</v>
      </c>
      <c r="F26" s="46">
        <v>37.200000000000003</v>
      </c>
      <c r="G26" s="46">
        <v>37.4</v>
      </c>
      <c r="H26" s="46">
        <v>16.899999999999999</v>
      </c>
      <c r="I26" s="46">
        <v>22.3</v>
      </c>
      <c r="J26" s="46">
        <v>23.5</v>
      </c>
      <c r="K26" s="46">
        <v>48.6</v>
      </c>
      <c r="L26" s="46">
        <v>58</v>
      </c>
      <c r="M26" s="46">
        <v>60.9</v>
      </c>
    </row>
    <row r="27" spans="2:15" x14ac:dyDescent="0.3">
      <c r="B27" s="46">
        <v>7</v>
      </c>
      <c r="C27" s="46">
        <v>16.100000000000001</v>
      </c>
      <c r="D27" s="46">
        <v>8</v>
      </c>
      <c r="E27" s="46">
        <v>31.7</v>
      </c>
      <c r="F27" s="46">
        <v>35.700000000000003</v>
      </c>
      <c r="G27" s="46">
        <v>10.5</v>
      </c>
      <c r="H27" s="46">
        <v>30.5</v>
      </c>
      <c r="I27" s="46">
        <v>30</v>
      </c>
      <c r="J27" s="46">
        <v>24.4</v>
      </c>
      <c r="K27" s="46">
        <v>65.5</v>
      </c>
      <c r="L27" s="46">
        <v>61.4</v>
      </c>
      <c r="M27" s="46">
        <v>34.9</v>
      </c>
    </row>
    <row r="28" spans="2:15" x14ac:dyDescent="0.3">
      <c r="B28" s="46">
        <v>25</v>
      </c>
      <c r="C28" s="46">
        <v>18</v>
      </c>
      <c r="D28" s="46">
        <v>26.4</v>
      </c>
      <c r="E28" s="46">
        <v>35</v>
      </c>
      <c r="F28" s="46">
        <v>31.4</v>
      </c>
      <c r="G28" s="46">
        <v>28.4</v>
      </c>
      <c r="H28" s="46">
        <v>25.7</v>
      </c>
      <c r="I28" s="46">
        <v>20.3</v>
      </c>
      <c r="J28" s="46">
        <v>24.3</v>
      </c>
      <c r="K28" s="46">
        <v>43.4</v>
      </c>
      <c r="L28" s="46">
        <v>45.5</v>
      </c>
      <c r="M28" s="46">
        <v>52.7</v>
      </c>
      <c r="O28" s="34"/>
    </row>
    <row r="29" spans="2:15" x14ac:dyDescent="0.3">
      <c r="B29" s="46">
        <v>14.6</v>
      </c>
      <c r="C29" s="46">
        <v>13</v>
      </c>
      <c r="D29" s="46">
        <v>9.1999999999999993</v>
      </c>
      <c r="E29" s="46">
        <v>17.7</v>
      </c>
      <c r="F29" s="46">
        <v>25.1</v>
      </c>
      <c r="G29" s="46">
        <v>23.1</v>
      </c>
      <c r="H29" s="46">
        <v>30.6</v>
      </c>
      <c r="I29" s="46">
        <v>24.9</v>
      </c>
      <c r="J29" s="46">
        <v>28</v>
      </c>
      <c r="K29" s="46">
        <v>54.3</v>
      </c>
      <c r="L29" s="46">
        <v>47.4</v>
      </c>
      <c r="M29" s="46">
        <v>51.1</v>
      </c>
    </row>
    <row r="30" spans="2:15" x14ac:dyDescent="0.3">
      <c r="B30" s="46">
        <v>6</v>
      </c>
      <c r="C30" s="46">
        <v>3</v>
      </c>
      <c r="D30" s="46">
        <v>5.2</v>
      </c>
      <c r="E30" s="46">
        <v>23.7</v>
      </c>
      <c r="F30" s="46">
        <v>22.5</v>
      </c>
      <c r="G30" s="46">
        <v>28.4</v>
      </c>
      <c r="H30" s="19">
        <v>29.2</v>
      </c>
      <c r="I30" s="19">
        <v>17.7</v>
      </c>
      <c r="J30" s="46">
        <v>27.7</v>
      </c>
      <c r="K30" s="19">
        <v>32.799999999999997</v>
      </c>
      <c r="L30" s="20">
        <v>25.7</v>
      </c>
      <c r="M30" s="46">
        <v>56.1</v>
      </c>
    </row>
    <row r="31" spans="2:15" x14ac:dyDescent="0.3">
      <c r="B31" s="20">
        <v>-15.9</v>
      </c>
      <c r="C31" s="20">
        <v>7.5</v>
      </c>
      <c r="D31" s="20">
        <v>0.3</v>
      </c>
      <c r="E31" s="20">
        <v>3.6</v>
      </c>
      <c r="F31" s="20">
        <v>8</v>
      </c>
      <c r="G31" s="20">
        <v>3.9</v>
      </c>
      <c r="J31" s="19">
        <v>35.9</v>
      </c>
      <c r="M31" s="20">
        <v>39.799999999999997</v>
      </c>
    </row>
    <row r="33" spans="1:13" x14ac:dyDescent="0.3">
      <c r="A33" t="s">
        <v>197</v>
      </c>
      <c r="B33">
        <f>AVERAGE(B3:B31)</f>
        <v>17.706896551724142</v>
      </c>
      <c r="C33">
        <f t="shared" ref="C33:M33" si="0">AVERAGE(C3:C31)</f>
        <v>21.903448275862075</v>
      </c>
      <c r="D33">
        <f t="shared" si="0"/>
        <v>17.096551724137928</v>
      </c>
      <c r="E33">
        <f t="shared" si="0"/>
        <v>24.534482758620697</v>
      </c>
      <c r="F33">
        <f t="shared" si="0"/>
        <v>30.610344827586204</v>
      </c>
      <c r="G33">
        <f t="shared" si="0"/>
        <v>26.351724137931033</v>
      </c>
      <c r="H33" s="34">
        <f>AVERAGE(H3:H30)</f>
        <v>28.461904761904769</v>
      </c>
      <c r="I33" s="34">
        <f>AVERAGE(I3:I30)</f>
        <v>23.014285714285716</v>
      </c>
      <c r="J33" s="34">
        <f>AVERAGE(J3:J31)</f>
        <v>27.347619047619052</v>
      </c>
      <c r="K33" s="34">
        <f>AVERAGE(K3:K30)</f>
        <v>53.94285714285715</v>
      </c>
      <c r="L33" s="27">
        <f>AVERAGE(L3:L30)</f>
        <v>54.603571428571435</v>
      </c>
      <c r="M33" s="27">
        <f t="shared" si="0"/>
        <v>54.265517241379314</v>
      </c>
    </row>
    <row r="34" spans="1:13" x14ac:dyDescent="0.3">
      <c r="A34" t="s">
        <v>195</v>
      </c>
      <c r="B34">
        <f>STDEV(B3:B31)</f>
        <v>14.265841596386867</v>
      </c>
      <c r="C34">
        <f t="shared" ref="C34:M34" si="1">STDEV(C3:C31)</f>
        <v>11.481273036639783</v>
      </c>
      <c r="D34">
        <f t="shared" si="1"/>
        <v>11.304060040490532</v>
      </c>
      <c r="E34">
        <f t="shared" si="1"/>
        <v>9.501326067677839</v>
      </c>
      <c r="F34">
        <f t="shared" si="1"/>
        <v>12.654116914144872</v>
      </c>
      <c r="G34">
        <f t="shared" si="1"/>
        <v>13.848197940775425</v>
      </c>
      <c r="H34" s="27">
        <f t="shared" si="1"/>
        <v>6.6065479783678054</v>
      </c>
      <c r="I34" s="27">
        <f t="shared" si="1"/>
        <v>6.783309348266954</v>
      </c>
      <c r="J34" s="27">
        <f t="shared" si="1"/>
        <v>9.2246744683820054</v>
      </c>
      <c r="K34" s="27">
        <f t="shared" si="1"/>
        <v>10.36930911047455</v>
      </c>
      <c r="L34" s="27">
        <f t="shared" si="1"/>
        <v>13.966772265388546</v>
      </c>
      <c r="M34" s="27">
        <f t="shared" si="1"/>
        <v>14.08921258729703</v>
      </c>
    </row>
    <row r="36" spans="1:13" x14ac:dyDescent="0.3">
      <c r="A36" t="s">
        <v>196</v>
      </c>
      <c r="B36">
        <v>17.706896551724142</v>
      </c>
      <c r="C36">
        <v>21.903448275862075</v>
      </c>
      <c r="D36">
        <v>17.096551724137928</v>
      </c>
      <c r="E36">
        <v>24.534482758620697</v>
      </c>
      <c r="F36">
        <v>30.610344827586204</v>
      </c>
      <c r="G36">
        <v>26.351724137931033</v>
      </c>
      <c r="H36" s="27">
        <v>28.461904761904769</v>
      </c>
      <c r="I36" s="27">
        <v>23.014285714285716</v>
      </c>
      <c r="J36" s="27">
        <v>27.347619047619052</v>
      </c>
      <c r="K36" s="27">
        <v>53.94285714285715</v>
      </c>
      <c r="L36" s="27">
        <v>54.603571428571435</v>
      </c>
      <c r="M36" s="27">
        <v>54.265517241379314</v>
      </c>
    </row>
    <row r="37" spans="1:13" x14ac:dyDescent="0.3">
      <c r="A37" t="s">
        <v>194</v>
      </c>
      <c r="B37">
        <v>14.265841596386867</v>
      </c>
      <c r="C37">
        <v>11.481273036639783</v>
      </c>
      <c r="D37">
        <v>11.304060040490532</v>
      </c>
      <c r="E37">
        <v>9.501326067677839</v>
      </c>
      <c r="F37">
        <v>12.654116914144872</v>
      </c>
      <c r="G37">
        <v>13.848197940775425</v>
      </c>
      <c r="H37" s="27">
        <v>6.6065479783678054</v>
      </c>
      <c r="I37" s="27">
        <v>6.783309348266954</v>
      </c>
      <c r="J37" s="27">
        <v>9.2246744683820054</v>
      </c>
      <c r="K37" s="27">
        <v>10.36930911047455</v>
      </c>
      <c r="L37" s="27">
        <v>13.966772265388546</v>
      </c>
      <c r="M37" s="27">
        <v>14.08921258729703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6"/>
  <sheetViews>
    <sheetView workbookViewId="0">
      <selection activeCell="O1" sqref="O1:O1048576"/>
    </sheetView>
  </sheetViews>
  <sheetFormatPr defaultRowHeight="16.2" x14ac:dyDescent="0.3"/>
  <cols>
    <col min="15" max="15" width="9" style="27"/>
  </cols>
  <sheetData>
    <row r="2" spans="2:17" ht="48.6" x14ac:dyDescent="0.3">
      <c r="B2" s="62" t="s">
        <v>17</v>
      </c>
      <c r="C2" s="62" t="s">
        <v>18</v>
      </c>
      <c r="D2" s="62" t="s">
        <v>19</v>
      </c>
      <c r="E2" s="62" t="s">
        <v>21</v>
      </c>
      <c r="F2" s="62" t="s">
        <v>20</v>
      </c>
      <c r="G2" s="62" t="s">
        <v>22</v>
      </c>
      <c r="H2" s="64" t="s">
        <v>23</v>
      </c>
      <c r="I2" s="64" t="s">
        <v>24</v>
      </c>
      <c r="J2" s="64" t="s">
        <v>25</v>
      </c>
      <c r="K2" s="64" t="s">
        <v>26</v>
      </c>
      <c r="L2" s="64" t="s">
        <v>27</v>
      </c>
      <c r="M2" s="64" t="s">
        <v>28</v>
      </c>
    </row>
    <row r="3" spans="2:17" x14ac:dyDescent="0.3">
      <c r="B3" s="19">
        <v>21.8</v>
      </c>
      <c r="C3" s="19">
        <v>13.4</v>
      </c>
      <c r="D3" s="19">
        <v>22.1</v>
      </c>
      <c r="E3" s="19">
        <v>19.399999999999999</v>
      </c>
      <c r="F3" s="19">
        <v>27.2</v>
      </c>
      <c r="G3" s="19">
        <v>29.8</v>
      </c>
      <c r="H3" s="19" t="s">
        <v>106</v>
      </c>
      <c r="I3" s="19" t="s">
        <v>107</v>
      </c>
      <c r="J3" s="19" t="s">
        <v>108</v>
      </c>
      <c r="K3" s="19" t="s">
        <v>6</v>
      </c>
      <c r="L3" s="19">
        <v>37</v>
      </c>
      <c r="M3" s="19">
        <v>49</v>
      </c>
      <c r="O3" s="125"/>
      <c r="P3" s="67" t="s">
        <v>196</v>
      </c>
      <c r="Q3" s="67" t="s">
        <v>194</v>
      </c>
    </row>
    <row r="4" spans="2:17" ht="48.6" x14ac:dyDescent="0.3">
      <c r="B4" s="19">
        <v>5</v>
      </c>
      <c r="C4" s="19">
        <v>4.2</v>
      </c>
      <c r="D4" s="19">
        <v>5.3</v>
      </c>
      <c r="E4" s="19">
        <v>12.5</v>
      </c>
      <c r="F4" s="19">
        <v>29.4</v>
      </c>
      <c r="G4" s="19">
        <v>12</v>
      </c>
      <c r="H4" s="19" t="s">
        <v>111</v>
      </c>
      <c r="I4" s="19" t="s">
        <v>112</v>
      </c>
      <c r="J4" s="19" t="s">
        <v>113</v>
      </c>
      <c r="K4" s="19" t="s">
        <v>114</v>
      </c>
      <c r="L4" s="19">
        <v>80.3</v>
      </c>
      <c r="M4" s="19">
        <v>77.8</v>
      </c>
      <c r="O4" s="141" t="s">
        <v>17</v>
      </c>
      <c r="P4" s="67">
        <v>24.11851851851852</v>
      </c>
      <c r="Q4" s="67">
        <v>11.837165624780704</v>
      </c>
    </row>
    <row r="5" spans="2:17" ht="48.6" x14ac:dyDescent="0.3">
      <c r="B5" s="19">
        <v>54.9</v>
      </c>
      <c r="C5" s="19">
        <v>49.1</v>
      </c>
      <c r="D5" s="19">
        <v>41.7</v>
      </c>
      <c r="E5" s="19">
        <v>51.5</v>
      </c>
      <c r="F5" s="19">
        <v>46.8</v>
      </c>
      <c r="G5" s="19">
        <v>53.4</v>
      </c>
      <c r="H5" s="19" t="s">
        <v>118</v>
      </c>
      <c r="I5" s="19" t="s">
        <v>75</v>
      </c>
      <c r="J5" s="19" t="s">
        <v>120</v>
      </c>
      <c r="K5" s="19" t="s">
        <v>121</v>
      </c>
      <c r="L5" s="19">
        <v>71.599999999999994</v>
      </c>
      <c r="M5" s="19">
        <v>82.7</v>
      </c>
      <c r="O5" s="141" t="s">
        <v>18</v>
      </c>
      <c r="P5" s="67">
        <v>26.225000000000005</v>
      </c>
      <c r="Q5" s="67">
        <v>12.573152614466517</v>
      </c>
    </row>
    <row r="6" spans="2:17" ht="48.6" x14ac:dyDescent="0.3">
      <c r="B6" s="19">
        <v>25.2</v>
      </c>
      <c r="C6" s="19">
        <v>24.4</v>
      </c>
      <c r="D6" s="19">
        <v>22.5</v>
      </c>
      <c r="E6" s="19">
        <v>47.1</v>
      </c>
      <c r="F6" s="19">
        <v>35.1</v>
      </c>
      <c r="G6" s="63">
        <v>26</v>
      </c>
      <c r="H6" s="19" t="s">
        <v>124</v>
      </c>
      <c r="I6" s="19" t="s">
        <v>125</v>
      </c>
      <c r="J6" s="19" t="s">
        <v>131</v>
      </c>
      <c r="K6" s="19" t="s">
        <v>126</v>
      </c>
      <c r="L6" s="19">
        <v>65</v>
      </c>
      <c r="M6" s="63">
        <v>50</v>
      </c>
      <c r="O6" s="141" t="s">
        <v>19</v>
      </c>
      <c r="P6" s="67">
        <v>21.835714285714289</v>
      </c>
      <c r="Q6" s="67">
        <v>13.214364078131716</v>
      </c>
    </row>
    <row r="7" spans="2:17" ht="32.4" x14ac:dyDescent="0.3">
      <c r="B7" s="63">
        <v>13</v>
      </c>
      <c r="C7" s="63">
        <v>15.3</v>
      </c>
      <c r="D7" s="63">
        <v>14.7</v>
      </c>
      <c r="E7" s="63">
        <v>9.8000000000000007</v>
      </c>
      <c r="F7" s="63">
        <v>23.3</v>
      </c>
      <c r="G7" s="63">
        <v>17.399999999999999</v>
      </c>
      <c r="H7" s="19" t="s">
        <v>129</v>
      </c>
      <c r="I7" s="19" t="s">
        <v>130</v>
      </c>
      <c r="J7" s="19" t="s">
        <v>137</v>
      </c>
      <c r="K7" s="19" t="s">
        <v>132</v>
      </c>
      <c r="L7" s="19">
        <v>54.7</v>
      </c>
      <c r="M7" s="63">
        <v>53.6</v>
      </c>
      <c r="O7" s="38" t="s">
        <v>21</v>
      </c>
      <c r="P7" s="67">
        <v>29.629629629629626</v>
      </c>
      <c r="Q7" s="67">
        <v>12.946303743801975</v>
      </c>
    </row>
    <row r="8" spans="2:17" ht="32.4" x14ac:dyDescent="0.3">
      <c r="B8" s="63">
        <v>6.5</v>
      </c>
      <c r="C8" s="63">
        <v>9.8000000000000007</v>
      </c>
      <c r="D8" s="63">
        <v>2.1</v>
      </c>
      <c r="E8" s="63">
        <v>20.5</v>
      </c>
      <c r="F8" s="63">
        <v>37.200000000000003</v>
      </c>
      <c r="G8" s="63">
        <v>30</v>
      </c>
      <c r="H8" s="19" t="s">
        <v>136</v>
      </c>
      <c r="I8" s="19" t="s">
        <v>142</v>
      </c>
      <c r="J8" s="19" t="s">
        <v>142</v>
      </c>
      <c r="K8" s="19" t="s">
        <v>138</v>
      </c>
      <c r="L8" s="19">
        <v>68.8</v>
      </c>
      <c r="M8" s="63">
        <v>61.6</v>
      </c>
      <c r="O8" s="38" t="s">
        <v>20</v>
      </c>
      <c r="P8" s="67">
        <v>33.419230769230765</v>
      </c>
      <c r="Q8" s="67">
        <v>9.0526026856708874</v>
      </c>
    </row>
    <row r="9" spans="2:17" ht="32.4" x14ac:dyDescent="0.3">
      <c r="B9" s="63">
        <v>26</v>
      </c>
      <c r="C9" s="63">
        <v>35.1</v>
      </c>
      <c r="D9" s="63">
        <v>23.2</v>
      </c>
      <c r="E9" s="63">
        <v>40.799999999999997</v>
      </c>
      <c r="F9" s="63">
        <v>25.2</v>
      </c>
      <c r="G9" s="63">
        <v>20.7</v>
      </c>
      <c r="H9" s="19" t="s">
        <v>141</v>
      </c>
      <c r="I9" s="19" t="s">
        <v>151</v>
      </c>
      <c r="J9" s="19" t="s">
        <v>146</v>
      </c>
      <c r="K9" s="19" t="s">
        <v>143</v>
      </c>
      <c r="L9" s="19">
        <v>60.7</v>
      </c>
      <c r="M9" s="63">
        <v>38.5</v>
      </c>
      <c r="O9" s="38" t="s">
        <v>22</v>
      </c>
      <c r="P9" s="67">
        <v>31.17407407407407</v>
      </c>
      <c r="Q9" s="67">
        <v>12.027807287620975</v>
      </c>
    </row>
    <row r="10" spans="2:17" ht="32.4" x14ac:dyDescent="0.3">
      <c r="B10" s="63">
        <v>20.3</v>
      </c>
      <c r="C10" s="63">
        <v>13</v>
      </c>
      <c r="D10" s="63">
        <v>4.4000000000000004</v>
      </c>
      <c r="E10" s="63">
        <v>16.8</v>
      </c>
      <c r="F10" s="63">
        <v>23.5</v>
      </c>
      <c r="G10" s="63">
        <v>19.3</v>
      </c>
      <c r="H10" s="19" t="s">
        <v>145</v>
      </c>
      <c r="I10" s="19" t="s">
        <v>157</v>
      </c>
      <c r="J10" s="19" t="s">
        <v>152</v>
      </c>
      <c r="K10" s="19" t="s">
        <v>147</v>
      </c>
      <c r="L10" s="19">
        <v>54.6</v>
      </c>
      <c r="M10" s="63">
        <v>62.9</v>
      </c>
      <c r="O10" s="140" t="s">
        <v>23</v>
      </c>
      <c r="P10" s="67">
        <v>29.162500000000001</v>
      </c>
      <c r="Q10" s="67">
        <v>9.0619994114617572</v>
      </c>
    </row>
    <row r="11" spans="2:17" ht="32.4" x14ac:dyDescent="0.3">
      <c r="B11" s="63">
        <v>13.2</v>
      </c>
      <c r="C11" s="63">
        <v>13.9</v>
      </c>
      <c r="D11" s="63">
        <v>-8.6999999999999993</v>
      </c>
      <c r="E11" s="63">
        <v>27</v>
      </c>
      <c r="F11" s="63">
        <v>46.7</v>
      </c>
      <c r="G11" s="63">
        <v>12.2</v>
      </c>
      <c r="H11" s="19" t="s">
        <v>150</v>
      </c>
      <c r="I11" s="19" t="s">
        <v>162</v>
      </c>
      <c r="J11" s="19" t="s">
        <v>158</v>
      </c>
      <c r="K11" s="19" t="s">
        <v>153</v>
      </c>
      <c r="L11" s="19">
        <v>72.2</v>
      </c>
      <c r="M11" s="63">
        <v>54.5</v>
      </c>
      <c r="O11" s="140" t="s">
        <v>24</v>
      </c>
      <c r="P11" s="67">
        <v>27.429411764705883</v>
      </c>
      <c r="Q11" s="67">
        <v>6.1839272216248613</v>
      </c>
    </row>
    <row r="12" spans="2:17" ht="32.4" x14ac:dyDescent="0.3">
      <c r="B12" s="63">
        <v>16.7</v>
      </c>
      <c r="C12" s="63">
        <v>16.5</v>
      </c>
      <c r="D12" s="63">
        <v>0.1</v>
      </c>
      <c r="E12" s="63">
        <v>18.3</v>
      </c>
      <c r="F12" s="19">
        <v>21.3</v>
      </c>
      <c r="G12" s="63">
        <v>39.299999999999997</v>
      </c>
      <c r="H12" s="19" t="s">
        <v>156</v>
      </c>
      <c r="I12" s="19">
        <v>30.8</v>
      </c>
      <c r="J12" s="19" t="s">
        <v>163</v>
      </c>
      <c r="K12" s="19" t="s">
        <v>159</v>
      </c>
      <c r="L12" s="19">
        <v>52.1</v>
      </c>
      <c r="M12" s="63">
        <v>58.3</v>
      </c>
      <c r="O12" s="140" t="s">
        <v>25</v>
      </c>
      <c r="P12" s="67">
        <v>30.370588235294122</v>
      </c>
      <c r="Q12" s="67">
        <v>8.1078484126402355</v>
      </c>
    </row>
    <row r="13" spans="2:17" ht="32.4" x14ac:dyDescent="0.3">
      <c r="B13" s="63">
        <v>45.1</v>
      </c>
      <c r="C13" s="63">
        <v>36.5</v>
      </c>
      <c r="D13" s="63">
        <v>32.799999999999997</v>
      </c>
      <c r="E13" s="63">
        <v>38</v>
      </c>
      <c r="F13" s="63">
        <v>23</v>
      </c>
      <c r="G13" s="19">
        <v>18.5</v>
      </c>
      <c r="H13" s="19" t="s">
        <v>161</v>
      </c>
      <c r="I13" s="19">
        <v>17.5</v>
      </c>
      <c r="J13" s="19">
        <v>28.1</v>
      </c>
      <c r="K13" s="19" t="s">
        <v>164</v>
      </c>
      <c r="L13" s="19">
        <v>40.5</v>
      </c>
      <c r="M13" s="19">
        <v>46.6</v>
      </c>
      <c r="O13" s="140" t="s">
        <v>26</v>
      </c>
      <c r="P13" s="67">
        <v>60.306249999999999</v>
      </c>
      <c r="Q13" s="67">
        <v>13.048088940530736</v>
      </c>
    </row>
    <row r="14" spans="2:17" ht="32.4" x14ac:dyDescent="0.3">
      <c r="B14" s="19">
        <v>20.3</v>
      </c>
      <c r="C14" s="19">
        <v>14.9</v>
      </c>
      <c r="D14" s="63">
        <v>16.399999999999999</v>
      </c>
      <c r="E14" s="19">
        <v>19.7</v>
      </c>
      <c r="F14" s="63">
        <v>36.9</v>
      </c>
      <c r="G14" s="63">
        <v>52.3</v>
      </c>
      <c r="H14" s="19">
        <v>26.1</v>
      </c>
      <c r="I14" s="19">
        <v>36.5</v>
      </c>
      <c r="J14" s="19">
        <v>20.5</v>
      </c>
      <c r="K14" s="19">
        <v>45.8</v>
      </c>
      <c r="L14" s="19">
        <v>73.400000000000006</v>
      </c>
      <c r="M14" s="19">
        <v>72.8</v>
      </c>
      <c r="O14" s="140" t="s">
        <v>27</v>
      </c>
      <c r="P14" s="67">
        <v>61.79615384615385</v>
      </c>
      <c r="Q14" s="67">
        <v>11.307041373205656</v>
      </c>
    </row>
    <row r="15" spans="2:17" ht="32.4" x14ac:dyDescent="0.3">
      <c r="B15" s="19">
        <v>38.700000000000003</v>
      </c>
      <c r="C15" s="19">
        <v>37</v>
      </c>
      <c r="D15" s="63">
        <v>22.5</v>
      </c>
      <c r="E15" s="63">
        <v>32.9</v>
      </c>
      <c r="F15" s="63">
        <v>36.299999999999997</v>
      </c>
      <c r="G15" s="63">
        <v>25.4</v>
      </c>
      <c r="H15" s="19">
        <v>14.6</v>
      </c>
      <c r="I15" s="19">
        <v>21.7</v>
      </c>
      <c r="J15" s="19">
        <v>27.3</v>
      </c>
      <c r="K15" s="19">
        <v>47.5</v>
      </c>
      <c r="L15" s="19">
        <v>58</v>
      </c>
      <c r="M15" s="19">
        <v>52.7</v>
      </c>
      <c r="O15" s="140" t="s">
        <v>28</v>
      </c>
      <c r="P15" s="67">
        <v>62.474074074074082</v>
      </c>
      <c r="Q15" s="67">
        <v>11.260673316137074</v>
      </c>
    </row>
    <row r="16" spans="2:17" x14ac:dyDescent="0.3">
      <c r="B16" s="19">
        <v>41</v>
      </c>
      <c r="C16" s="19">
        <v>52.3</v>
      </c>
      <c r="D16" s="63">
        <v>44.6</v>
      </c>
      <c r="E16" s="63">
        <v>47</v>
      </c>
      <c r="F16" s="63">
        <v>45.2</v>
      </c>
      <c r="G16" s="63">
        <v>26.2</v>
      </c>
      <c r="H16" s="19">
        <v>32.799999999999997</v>
      </c>
      <c r="I16" s="19">
        <v>19</v>
      </c>
      <c r="J16" s="19">
        <v>33.299999999999997</v>
      </c>
      <c r="K16" s="19">
        <v>79.8</v>
      </c>
      <c r="L16" s="19">
        <v>64.2</v>
      </c>
      <c r="M16" s="19">
        <v>59.5</v>
      </c>
    </row>
    <row r="17" spans="1:13" x14ac:dyDescent="0.3">
      <c r="B17" s="19">
        <v>17.2</v>
      </c>
      <c r="C17" s="19">
        <v>25.4</v>
      </c>
      <c r="D17" s="63">
        <v>15.6</v>
      </c>
      <c r="E17" s="63">
        <v>20</v>
      </c>
      <c r="F17" s="63">
        <v>34.700000000000003</v>
      </c>
      <c r="G17" s="63">
        <v>60.5</v>
      </c>
      <c r="H17" s="19">
        <v>33</v>
      </c>
      <c r="I17" s="19">
        <v>26.2</v>
      </c>
      <c r="J17" s="19">
        <v>22.2</v>
      </c>
      <c r="K17" s="19">
        <v>53</v>
      </c>
      <c r="L17" s="19">
        <v>60.9</v>
      </c>
      <c r="M17" s="19">
        <v>82.7</v>
      </c>
    </row>
    <row r="18" spans="1:13" x14ac:dyDescent="0.3">
      <c r="B18" s="19">
        <v>36.200000000000003</v>
      </c>
      <c r="C18" s="19">
        <v>31.6</v>
      </c>
      <c r="D18" s="63">
        <v>29.8</v>
      </c>
      <c r="E18" s="63">
        <v>56.7</v>
      </c>
      <c r="F18" s="63">
        <v>32</v>
      </c>
      <c r="G18" s="63">
        <v>28.5</v>
      </c>
      <c r="H18" s="19">
        <v>18</v>
      </c>
      <c r="I18" s="19">
        <v>27.1</v>
      </c>
      <c r="J18" s="19">
        <v>34.700000000000003</v>
      </c>
      <c r="K18" s="19">
        <v>74.7</v>
      </c>
      <c r="L18" s="19">
        <v>59.1</v>
      </c>
      <c r="M18" s="19">
        <v>63.2</v>
      </c>
    </row>
    <row r="19" spans="1:13" x14ac:dyDescent="0.3">
      <c r="B19" s="19">
        <v>16.100000000000001</v>
      </c>
      <c r="C19" s="19">
        <v>35.799999999999997</v>
      </c>
      <c r="D19" s="63">
        <v>23.6</v>
      </c>
      <c r="E19" s="63">
        <v>22.2</v>
      </c>
      <c r="F19" s="63">
        <v>42.5</v>
      </c>
      <c r="G19" s="63">
        <v>28.5</v>
      </c>
      <c r="H19" s="19">
        <v>43.8</v>
      </c>
      <c r="I19" s="19">
        <v>22.3</v>
      </c>
      <c r="J19" s="19">
        <v>32.200000000000003</v>
      </c>
      <c r="K19" s="19">
        <v>66</v>
      </c>
      <c r="L19" s="19">
        <v>64.8</v>
      </c>
      <c r="M19" s="19">
        <v>60.7</v>
      </c>
    </row>
    <row r="20" spans="1:13" x14ac:dyDescent="0.3">
      <c r="B20" s="19">
        <v>16.2</v>
      </c>
      <c r="C20" s="19">
        <v>22.2</v>
      </c>
      <c r="D20" s="63">
        <v>18.3</v>
      </c>
      <c r="E20" s="63">
        <v>29.7</v>
      </c>
      <c r="F20" s="63">
        <v>34.700000000000003</v>
      </c>
      <c r="G20" s="63">
        <v>32.6</v>
      </c>
      <c r="H20" s="19">
        <v>26.7</v>
      </c>
      <c r="I20" s="19">
        <v>29.5</v>
      </c>
      <c r="J20" s="19">
        <v>30.8</v>
      </c>
      <c r="K20" s="19">
        <v>56.4</v>
      </c>
      <c r="L20" s="19">
        <v>64.2</v>
      </c>
      <c r="M20" s="19">
        <v>63.4</v>
      </c>
    </row>
    <row r="21" spans="1:13" x14ac:dyDescent="0.3">
      <c r="B21" s="19">
        <v>34.9</v>
      </c>
      <c r="C21" s="19">
        <v>36.5</v>
      </c>
      <c r="D21" s="63">
        <v>38.700000000000003</v>
      </c>
      <c r="E21" s="63">
        <v>21</v>
      </c>
      <c r="F21" s="63">
        <v>18.2</v>
      </c>
      <c r="G21" s="63">
        <v>40.799999999999997</v>
      </c>
      <c r="H21" s="19">
        <v>27.4</v>
      </c>
      <c r="I21" s="19">
        <v>22</v>
      </c>
      <c r="J21" s="19">
        <v>29.6</v>
      </c>
      <c r="K21" s="19">
        <v>48.4</v>
      </c>
      <c r="L21" s="19">
        <v>40.200000000000003</v>
      </c>
      <c r="M21" s="19">
        <v>70.400000000000006</v>
      </c>
    </row>
    <row r="22" spans="1:13" x14ac:dyDescent="0.3">
      <c r="B22" s="19">
        <v>25.9</v>
      </c>
      <c r="C22" s="19">
        <v>27.5</v>
      </c>
      <c r="D22" s="63">
        <v>27.5</v>
      </c>
      <c r="E22" s="63">
        <v>31.3</v>
      </c>
      <c r="F22" s="63">
        <v>40.6</v>
      </c>
      <c r="G22" s="63">
        <v>29.5</v>
      </c>
      <c r="H22" s="19">
        <v>30.1</v>
      </c>
      <c r="I22" s="19">
        <v>27.9</v>
      </c>
      <c r="J22" s="19">
        <v>34.700000000000003</v>
      </c>
      <c r="K22" s="19">
        <v>61.4</v>
      </c>
      <c r="L22" s="19">
        <v>68.5</v>
      </c>
      <c r="M22" s="19">
        <v>64.2</v>
      </c>
    </row>
    <row r="23" spans="1:13" x14ac:dyDescent="0.3">
      <c r="B23" s="19">
        <v>21.5</v>
      </c>
      <c r="C23" s="19">
        <v>17.3</v>
      </c>
      <c r="D23" s="63">
        <v>27.7</v>
      </c>
      <c r="E23" s="63">
        <v>11.5</v>
      </c>
      <c r="F23" s="63">
        <v>33.700000000000003</v>
      </c>
      <c r="G23" s="63">
        <v>40.6</v>
      </c>
      <c r="H23" s="19">
        <v>29</v>
      </c>
      <c r="I23" s="19">
        <v>30.8</v>
      </c>
      <c r="J23" s="19">
        <v>23.5</v>
      </c>
      <c r="K23" s="19">
        <v>40.5</v>
      </c>
      <c r="L23" s="19">
        <v>64.5</v>
      </c>
      <c r="M23" s="19">
        <v>64.099999999999994</v>
      </c>
    </row>
    <row r="24" spans="1:13" x14ac:dyDescent="0.3">
      <c r="B24" s="19">
        <v>27.1</v>
      </c>
      <c r="C24" s="19">
        <v>26.2</v>
      </c>
      <c r="D24" s="63">
        <v>29.9</v>
      </c>
      <c r="E24" s="63">
        <v>43.3</v>
      </c>
      <c r="F24" s="63">
        <v>46.4</v>
      </c>
      <c r="G24" s="63">
        <v>31.6</v>
      </c>
      <c r="H24" s="19">
        <v>24.7</v>
      </c>
      <c r="I24" s="19">
        <v>29.7</v>
      </c>
      <c r="J24" s="19">
        <v>32.5</v>
      </c>
      <c r="K24" s="19">
        <v>68</v>
      </c>
      <c r="L24" s="19">
        <v>76.099999999999994</v>
      </c>
      <c r="M24" s="19">
        <v>64.099999999999994</v>
      </c>
    </row>
    <row r="25" spans="1:13" x14ac:dyDescent="0.3">
      <c r="B25" s="19">
        <v>20.7</v>
      </c>
      <c r="C25" s="19">
        <v>22.2</v>
      </c>
      <c r="D25" s="63">
        <v>9</v>
      </c>
      <c r="E25" s="63">
        <v>30.3</v>
      </c>
      <c r="F25" s="63">
        <v>49.3</v>
      </c>
      <c r="G25" s="63">
        <v>26.6</v>
      </c>
      <c r="H25" s="19">
        <v>35.1</v>
      </c>
      <c r="I25" s="19">
        <v>26.9</v>
      </c>
      <c r="J25" s="19">
        <v>38.299999999999997</v>
      </c>
      <c r="K25" s="19">
        <v>65.400000000000006</v>
      </c>
      <c r="L25" s="19">
        <v>76.2</v>
      </c>
      <c r="M25" s="19">
        <v>64.900000000000006</v>
      </c>
    </row>
    <row r="26" spans="1:13" x14ac:dyDescent="0.3">
      <c r="B26" s="19">
        <v>21.2</v>
      </c>
      <c r="C26" s="19">
        <v>30.5</v>
      </c>
      <c r="D26" s="63">
        <v>28.2</v>
      </c>
      <c r="E26" s="63">
        <v>47.1</v>
      </c>
      <c r="F26" s="19">
        <v>28.5</v>
      </c>
      <c r="G26" s="63">
        <v>45.8</v>
      </c>
      <c r="H26" s="19">
        <v>31.6</v>
      </c>
      <c r="I26" s="19">
        <v>42.8</v>
      </c>
      <c r="J26" s="19">
        <v>31.3</v>
      </c>
      <c r="K26" s="19">
        <v>78.7</v>
      </c>
      <c r="L26" s="19">
        <v>71.3</v>
      </c>
      <c r="M26" s="19">
        <v>77.099999999999994</v>
      </c>
    </row>
    <row r="27" spans="1:13" x14ac:dyDescent="0.3">
      <c r="B27" s="19">
        <v>21.1</v>
      </c>
      <c r="C27" s="19">
        <v>47.2</v>
      </c>
      <c r="D27" s="63">
        <v>38.1</v>
      </c>
      <c r="E27" s="19">
        <v>28.5</v>
      </c>
      <c r="F27" s="19">
        <v>25.3</v>
      </c>
      <c r="G27" s="19">
        <v>26.7</v>
      </c>
      <c r="H27" s="19">
        <v>50</v>
      </c>
      <c r="I27" s="19">
        <v>28.3</v>
      </c>
      <c r="J27" s="19">
        <v>53.5</v>
      </c>
      <c r="K27" s="19">
        <v>78.5</v>
      </c>
      <c r="L27" s="19">
        <v>54.6</v>
      </c>
      <c r="M27" s="19">
        <v>80.2</v>
      </c>
    </row>
    <row r="28" spans="1:13" x14ac:dyDescent="0.3">
      <c r="B28" s="19">
        <v>34</v>
      </c>
      <c r="C28" s="19">
        <v>25.4</v>
      </c>
      <c r="D28" s="19">
        <v>23.2</v>
      </c>
      <c r="E28" s="19">
        <v>30.9</v>
      </c>
      <c r="F28" s="19">
        <v>25.9</v>
      </c>
      <c r="G28" s="19">
        <v>35.9</v>
      </c>
      <c r="H28" s="19">
        <v>17.899999999999999</v>
      </c>
      <c r="I28" s="19">
        <v>27.3</v>
      </c>
      <c r="J28" s="19">
        <v>18.100000000000001</v>
      </c>
      <c r="K28" s="19">
        <v>48.8</v>
      </c>
      <c r="L28" s="19">
        <v>53.2</v>
      </c>
      <c r="M28" s="19">
        <v>54</v>
      </c>
    </row>
    <row r="29" spans="1:13" x14ac:dyDescent="0.3">
      <c r="B29" s="19">
        <v>11.4</v>
      </c>
      <c r="C29" s="19">
        <v>39.200000000000003</v>
      </c>
      <c r="D29" s="19">
        <v>36.700000000000003</v>
      </c>
      <c r="E29" s="19">
        <v>26.2</v>
      </c>
      <c r="G29" s="19">
        <v>31.6</v>
      </c>
      <c r="H29" s="19">
        <v>25.8</v>
      </c>
      <c r="J29" s="19">
        <v>25.7</v>
      </c>
      <c r="K29" s="19">
        <v>52</v>
      </c>
      <c r="M29" s="19">
        <v>57.3</v>
      </c>
    </row>
    <row r="30" spans="1:13" x14ac:dyDescent="0.3">
      <c r="C30" s="19">
        <v>11.9</v>
      </c>
      <c r="D30" s="19">
        <v>21.4</v>
      </c>
    </row>
    <row r="32" spans="1:13" x14ac:dyDescent="0.3">
      <c r="A32" t="s">
        <v>197</v>
      </c>
      <c r="B32">
        <f>AVERAGE(B2:B29)</f>
        <v>24.11851851851852</v>
      </c>
      <c r="C32">
        <f>AVERAGE(C2:C30)</f>
        <v>26.225000000000005</v>
      </c>
      <c r="D32">
        <f>AVERAGE(D2:D30)</f>
        <v>21.835714285714289</v>
      </c>
      <c r="E32">
        <f>AVERAGE(E2:E29)</f>
        <v>29.629629629629626</v>
      </c>
      <c r="F32">
        <f>AVERAGE(F2:F28)</f>
        <v>33.419230769230765</v>
      </c>
      <c r="G32">
        <f>AVERAGE(G2:G29)</f>
        <v>31.17407407407407</v>
      </c>
      <c r="H32" s="14">
        <f>AVERAGE(H2:H29)</f>
        <v>29.162500000000001</v>
      </c>
      <c r="I32" s="14">
        <f>AVERAGE(I2:I28)</f>
        <v>27.429411764705883</v>
      </c>
      <c r="J32" s="14">
        <f>AVERAGE(J2:J29)</f>
        <v>30.370588235294122</v>
      </c>
      <c r="K32" s="14">
        <f>AVERAGE(K2:K29)</f>
        <v>60.306249999999999</v>
      </c>
      <c r="L32" s="14">
        <f>AVERAGE(L2:L28)</f>
        <v>61.79615384615385</v>
      </c>
      <c r="M32" s="14">
        <f>AVERAGE(M2:M29)</f>
        <v>62.474074074074082</v>
      </c>
    </row>
    <row r="33" spans="1:13" x14ac:dyDescent="0.3">
      <c r="A33" t="s">
        <v>195</v>
      </c>
      <c r="B33">
        <f>STDEV(B2:B29)</f>
        <v>11.837165624780704</v>
      </c>
      <c r="C33">
        <f>STDEV(C2:C30)</f>
        <v>12.573152614466517</v>
      </c>
      <c r="D33">
        <f>STDEV(D2:D30)</f>
        <v>13.214364078131716</v>
      </c>
      <c r="E33">
        <f>STDEV(E2:E29)</f>
        <v>12.946303743801975</v>
      </c>
      <c r="F33">
        <f>STDEV(F2:F28)</f>
        <v>9.0526026856708874</v>
      </c>
      <c r="G33">
        <f>STDEV(G2:G29)</f>
        <v>12.027807287620975</v>
      </c>
      <c r="H33">
        <f>STDEV(H2:H29)</f>
        <v>9.0619994114617572</v>
      </c>
      <c r="I33">
        <f>STDEV(I2:I28)</f>
        <v>6.1839272216248613</v>
      </c>
      <c r="J33">
        <f>STDEV(J2:J29)</f>
        <v>8.1078484126402355</v>
      </c>
      <c r="K33">
        <f>STDEV(K2:K29)</f>
        <v>13.048088940530736</v>
      </c>
      <c r="L33">
        <f>STDEV(L2:L28)</f>
        <v>11.307041373205656</v>
      </c>
      <c r="M33">
        <f>STDEV(M2:M29)</f>
        <v>11.260673316137074</v>
      </c>
    </row>
    <row r="35" spans="1:13" x14ac:dyDescent="0.3">
      <c r="A35" t="s">
        <v>196</v>
      </c>
      <c r="B35">
        <v>24.11851851851852</v>
      </c>
      <c r="C35">
        <v>26.225000000000005</v>
      </c>
      <c r="D35">
        <v>21.835714285714289</v>
      </c>
      <c r="E35">
        <v>29.629629629629626</v>
      </c>
      <c r="F35">
        <v>33.419230769230765</v>
      </c>
      <c r="G35">
        <v>31.17407407407407</v>
      </c>
      <c r="H35">
        <v>29.162500000000001</v>
      </c>
      <c r="I35">
        <v>27.429411764705883</v>
      </c>
      <c r="J35">
        <v>30.370588235294122</v>
      </c>
      <c r="K35">
        <v>60.306249999999999</v>
      </c>
      <c r="L35">
        <v>61.79615384615385</v>
      </c>
      <c r="M35">
        <v>62.474074074074082</v>
      </c>
    </row>
    <row r="36" spans="1:13" x14ac:dyDescent="0.3">
      <c r="A36" t="s">
        <v>194</v>
      </c>
      <c r="B36">
        <v>11.837165624780704</v>
      </c>
      <c r="C36">
        <v>12.573152614466517</v>
      </c>
      <c r="D36">
        <v>13.214364078131716</v>
      </c>
      <c r="E36">
        <v>12.946303743801975</v>
      </c>
      <c r="F36">
        <v>9.0526026856708874</v>
      </c>
      <c r="G36">
        <v>12.027807287620975</v>
      </c>
      <c r="H36">
        <v>9.0619994114617572</v>
      </c>
      <c r="I36">
        <v>6.1839272216248613</v>
      </c>
      <c r="J36">
        <v>8.1078484126402355</v>
      </c>
      <c r="K36">
        <v>13.048088940530736</v>
      </c>
      <c r="L36">
        <v>11.307041373205656</v>
      </c>
      <c r="M36">
        <v>11.260673316137074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50"/>
  <sheetViews>
    <sheetView tabSelected="1" zoomScale="60" zoomScaleNormal="60" workbookViewId="0">
      <pane ySplit="1" topLeftCell="A2" activePane="bottomLeft" state="frozen"/>
      <selection activeCell="BD1" sqref="BD1"/>
      <selection pane="bottomLeft" activeCell="Z8" sqref="Z8"/>
    </sheetView>
  </sheetViews>
  <sheetFormatPr defaultRowHeight="16.2" x14ac:dyDescent="0.3"/>
  <cols>
    <col min="1" max="1" width="10" style="2" customWidth="1"/>
    <col min="2" max="2" width="4.21875" customWidth="1"/>
    <col min="3" max="3" width="5.109375" style="30" customWidth="1"/>
    <col min="4" max="4" width="10" style="8" customWidth="1"/>
    <col min="5" max="5" width="8.44140625" style="1" customWidth="1"/>
    <col min="6" max="6" width="13.6640625" customWidth="1"/>
    <col min="7" max="7" width="8.77734375" style="1"/>
    <col min="8" max="8" width="9" style="27"/>
    <col min="9" max="9" width="8.21875" style="7" customWidth="1"/>
    <col min="10" max="10" width="8.77734375" style="7" customWidth="1"/>
    <col min="11" max="11" width="7.77734375" style="32" customWidth="1"/>
    <col min="12" max="12" width="8.77734375" style="32"/>
    <col min="13" max="13" width="16.88671875" style="32" customWidth="1"/>
    <col min="14" max="14" width="15.77734375" style="32" customWidth="1"/>
    <col min="15" max="15" width="14.88671875" style="20" customWidth="1"/>
    <col min="16" max="16" width="14.109375" style="20" customWidth="1"/>
    <col min="17" max="17" width="14.77734375" style="20" customWidth="1"/>
    <col min="18" max="18" width="7.109375" style="20" customWidth="1"/>
    <col min="19" max="19" width="7.6640625" style="20" customWidth="1"/>
    <col min="20" max="20" width="9.6640625" style="20" customWidth="1"/>
    <col min="21" max="21" width="9.88671875" style="25" customWidth="1"/>
    <col min="22" max="24" width="8.77734375" style="25"/>
    <col min="25" max="26" width="8.77734375" style="20"/>
    <col min="27" max="27" width="13.109375" style="27" customWidth="1"/>
    <col min="28" max="28" width="13.21875" customWidth="1"/>
    <col min="29" max="29" width="13.44140625" customWidth="1"/>
    <col min="30" max="30" width="10.109375" customWidth="1"/>
    <col min="31" max="31" width="11.88671875" customWidth="1"/>
    <col min="32" max="32" width="12.33203125" customWidth="1"/>
    <col min="33" max="33" width="10.44140625" customWidth="1"/>
    <col min="34" max="34" width="15.109375" customWidth="1"/>
    <col min="35" max="35" width="17.109375" customWidth="1"/>
    <col min="37" max="37" width="6.109375" customWidth="1"/>
    <col min="38" max="38" width="14.109375" customWidth="1"/>
    <col min="40" max="40" width="6.21875" customWidth="1"/>
    <col min="41" max="41" width="10.44140625" style="13" customWidth="1"/>
    <col min="42" max="42" width="13.109375" style="13" customWidth="1"/>
    <col min="43" max="43" width="11.44140625" style="13" customWidth="1"/>
    <col min="44" max="46" width="8.77734375" style="14"/>
  </cols>
  <sheetData>
    <row r="1" spans="1:52" s="38" customFormat="1" ht="67.5" customHeight="1" x14ac:dyDescent="0.3">
      <c r="A1" s="39" t="s">
        <v>7</v>
      </c>
      <c r="B1" s="4" t="s">
        <v>0</v>
      </c>
      <c r="C1" s="15" t="s">
        <v>1</v>
      </c>
      <c r="D1" s="18" t="s">
        <v>12</v>
      </c>
      <c r="E1" s="40" t="s">
        <v>8</v>
      </c>
      <c r="F1" s="4" t="s">
        <v>10</v>
      </c>
      <c r="G1" s="37" t="s">
        <v>9</v>
      </c>
      <c r="H1" s="38" t="s">
        <v>11</v>
      </c>
      <c r="I1" s="142" t="s">
        <v>13</v>
      </c>
      <c r="J1" s="142" t="s">
        <v>193</v>
      </c>
      <c r="K1" s="143" t="s">
        <v>14</v>
      </c>
      <c r="L1" s="143" t="s">
        <v>188</v>
      </c>
      <c r="M1" s="144" t="s">
        <v>15</v>
      </c>
      <c r="N1" s="144" t="s">
        <v>16</v>
      </c>
      <c r="O1" s="145" t="s">
        <v>17</v>
      </c>
      <c r="P1" s="145" t="s">
        <v>18</v>
      </c>
      <c r="Q1" s="145" t="s">
        <v>19</v>
      </c>
      <c r="R1" s="145" t="s">
        <v>21</v>
      </c>
      <c r="S1" s="145" t="s">
        <v>20</v>
      </c>
      <c r="T1" s="145" t="s">
        <v>22</v>
      </c>
      <c r="U1" s="146" t="s">
        <v>23</v>
      </c>
      <c r="V1" s="146" t="s">
        <v>24</v>
      </c>
      <c r="W1" s="146" t="s">
        <v>25</v>
      </c>
      <c r="X1" s="146" t="s">
        <v>26</v>
      </c>
      <c r="Y1" s="146" t="s">
        <v>27</v>
      </c>
      <c r="Z1" s="146" t="s">
        <v>28</v>
      </c>
      <c r="AA1" s="38" t="s">
        <v>29</v>
      </c>
      <c r="AB1" s="4" t="s">
        <v>30</v>
      </c>
      <c r="AC1" s="4" t="s">
        <v>31</v>
      </c>
      <c r="AD1" s="18" t="s">
        <v>32</v>
      </c>
      <c r="AE1" s="4" t="s">
        <v>33</v>
      </c>
      <c r="AF1" s="4" t="s">
        <v>34</v>
      </c>
      <c r="AG1" s="4" t="s">
        <v>35</v>
      </c>
      <c r="AH1" s="4" t="s">
        <v>36</v>
      </c>
      <c r="AI1" s="4" t="s">
        <v>37</v>
      </c>
      <c r="AJ1" s="4" t="s">
        <v>38</v>
      </c>
      <c r="AK1" s="4" t="s">
        <v>39</v>
      </c>
      <c r="AL1" s="5" t="s">
        <v>2</v>
      </c>
      <c r="AM1" s="18" t="s">
        <v>40</v>
      </c>
      <c r="AN1" s="4" t="s">
        <v>41</v>
      </c>
      <c r="AO1" s="15" t="s">
        <v>42</v>
      </c>
      <c r="AP1" s="15" t="s">
        <v>43</v>
      </c>
      <c r="AQ1" s="15" t="s">
        <v>44</v>
      </c>
      <c r="AR1" s="15" t="s">
        <v>45</v>
      </c>
      <c r="AS1" s="15" t="s">
        <v>46</v>
      </c>
      <c r="AT1" s="15" t="s">
        <v>47</v>
      </c>
      <c r="AU1" s="42"/>
      <c r="AV1" s="43"/>
      <c r="AW1" s="43"/>
      <c r="AX1" s="44"/>
      <c r="AY1" s="44"/>
      <c r="AZ1" s="45"/>
    </row>
    <row r="2" spans="1:52" s="32" customFormat="1" ht="18.600000000000001" customHeight="1" x14ac:dyDescent="0.3">
      <c r="A2" s="19">
        <v>1074216</v>
      </c>
      <c r="B2" s="32" t="s">
        <v>103</v>
      </c>
      <c r="C2" s="28" t="s">
        <v>104</v>
      </c>
      <c r="D2" s="28"/>
      <c r="E2" s="28"/>
      <c r="G2" s="28"/>
      <c r="H2" s="32" t="s">
        <v>105</v>
      </c>
      <c r="I2" s="28"/>
      <c r="J2" s="28"/>
      <c r="O2" s="19">
        <v>21.8</v>
      </c>
      <c r="P2" s="19">
        <v>13.4</v>
      </c>
      <c r="Q2" s="19">
        <v>22.1</v>
      </c>
      <c r="R2" s="19">
        <v>19.399999999999999</v>
      </c>
      <c r="S2" s="19">
        <v>27.2</v>
      </c>
      <c r="T2" s="19">
        <v>29.8</v>
      </c>
      <c r="U2" s="19" t="s">
        <v>106</v>
      </c>
      <c r="V2" s="19" t="s">
        <v>107</v>
      </c>
      <c r="W2" s="19" t="s">
        <v>108</v>
      </c>
      <c r="X2" s="19" t="s">
        <v>6</v>
      </c>
      <c r="Y2" s="19">
        <v>37</v>
      </c>
      <c r="Z2" s="19">
        <v>49</v>
      </c>
    </row>
    <row r="3" spans="1:52" s="33" customFormat="1" x14ac:dyDescent="0.3">
      <c r="A3" s="19">
        <v>1112837</v>
      </c>
      <c r="B3" s="33" t="s">
        <v>4</v>
      </c>
      <c r="C3" s="28" t="s">
        <v>109</v>
      </c>
      <c r="D3" s="28"/>
      <c r="E3" s="28"/>
      <c r="G3" s="28"/>
      <c r="H3" s="33" t="s">
        <v>110</v>
      </c>
      <c r="I3" s="28"/>
      <c r="J3" s="28"/>
      <c r="K3" s="32"/>
      <c r="L3" s="32"/>
      <c r="M3" s="32"/>
      <c r="N3" s="32"/>
      <c r="O3" s="19">
        <v>5</v>
      </c>
      <c r="P3" s="19">
        <v>4.2</v>
      </c>
      <c r="Q3" s="19">
        <v>5.3</v>
      </c>
      <c r="R3" s="19">
        <v>12.5</v>
      </c>
      <c r="S3" s="19">
        <v>29.4</v>
      </c>
      <c r="T3" s="19">
        <v>12</v>
      </c>
      <c r="U3" s="19" t="s">
        <v>111</v>
      </c>
      <c r="V3" s="19" t="s">
        <v>112</v>
      </c>
      <c r="W3" s="19" t="s">
        <v>113</v>
      </c>
      <c r="X3" s="19" t="s">
        <v>114</v>
      </c>
      <c r="Y3" s="19">
        <v>80.3</v>
      </c>
      <c r="Z3" s="19">
        <v>77.8</v>
      </c>
      <c r="AO3" s="32"/>
      <c r="AP3" s="32"/>
      <c r="AQ3" s="32"/>
      <c r="AR3" s="32"/>
    </row>
    <row r="4" spans="1:52" s="33" customFormat="1" x14ac:dyDescent="0.3">
      <c r="A4" s="19">
        <v>1233193</v>
      </c>
      <c r="B4" s="33" t="s">
        <v>115</v>
      </c>
      <c r="C4" s="28" t="s">
        <v>116</v>
      </c>
      <c r="D4" s="28"/>
      <c r="E4" s="28"/>
      <c r="G4" s="28"/>
      <c r="H4" s="24" t="s">
        <v>123</v>
      </c>
      <c r="I4" s="28"/>
      <c r="J4" s="28"/>
      <c r="K4" s="32"/>
      <c r="L4" s="32"/>
      <c r="M4" s="32"/>
      <c r="N4" s="32"/>
      <c r="O4" s="19">
        <v>54.9</v>
      </c>
      <c r="P4" s="19">
        <v>49.1</v>
      </c>
      <c r="Q4" s="19">
        <v>41.7</v>
      </c>
      <c r="R4" s="19">
        <v>51.5</v>
      </c>
      <c r="S4" s="19">
        <v>46.8</v>
      </c>
      <c r="T4" s="19">
        <v>53.4</v>
      </c>
      <c r="U4" s="19" t="s">
        <v>118</v>
      </c>
      <c r="V4" s="19" t="s">
        <v>119</v>
      </c>
      <c r="W4" s="19" t="s">
        <v>120</v>
      </c>
      <c r="X4" s="19" t="s">
        <v>121</v>
      </c>
      <c r="Y4" s="19">
        <v>71.599999999999994</v>
      </c>
      <c r="Z4" s="19">
        <v>82.7</v>
      </c>
      <c r="AO4" s="32"/>
      <c r="AP4" s="32"/>
      <c r="AQ4" s="32"/>
      <c r="AR4" s="32"/>
    </row>
    <row r="5" spans="1:52" s="33" customFormat="1" x14ac:dyDescent="0.3">
      <c r="A5" s="19">
        <v>1242960</v>
      </c>
      <c r="B5" s="33" t="s">
        <v>4</v>
      </c>
      <c r="C5" s="28" t="s">
        <v>122</v>
      </c>
      <c r="D5" s="28"/>
      <c r="E5" s="28"/>
      <c r="G5" s="28"/>
      <c r="H5" s="24" t="s">
        <v>123</v>
      </c>
      <c r="I5" s="28">
        <v>11</v>
      </c>
      <c r="J5" s="28"/>
      <c r="K5" s="32">
        <v>36</v>
      </c>
      <c r="L5" s="32"/>
      <c r="M5" s="32"/>
      <c r="N5" s="32"/>
      <c r="O5" s="19">
        <v>25.2</v>
      </c>
      <c r="P5" s="19">
        <v>24.4</v>
      </c>
      <c r="Q5" s="19">
        <v>22.5</v>
      </c>
      <c r="R5" s="19">
        <v>47.1</v>
      </c>
      <c r="S5" s="19">
        <v>35.1</v>
      </c>
      <c r="T5" s="19"/>
      <c r="U5" s="19" t="s">
        <v>124</v>
      </c>
      <c r="V5" s="19" t="s">
        <v>125</v>
      </c>
      <c r="W5" s="19"/>
      <c r="X5" s="19" t="s">
        <v>126</v>
      </c>
      <c r="Y5" s="19">
        <v>65</v>
      </c>
      <c r="Z5" s="19"/>
      <c r="AK5" s="32"/>
      <c r="AO5" s="32"/>
      <c r="AP5" s="32"/>
      <c r="AQ5" s="32"/>
      <c r="AR5" s="32"/>
    </row>
    <row r="6" spans="1:52" s="33" customFormat="1" x14ac:dyDescent="0.3">
      <c r="A6" s="19">
        <v>1340126</v>
      </c>
      <c r="B6" s="11" t="s">
        <v>4</v>
      </c>
      <c r="C6" s="28" t="s">
        <v>127</v>
      </c>
      <c r="D6" s="28"/>
      <c r="E6" s="28"/>
      <c r="G6" s="28"/>
      <c r="H6" s="21" t="s">
        <v>128</v>
      </c>
      <c r="I6" s="28">
        <v>12</v>
      </c>
      <c r="J6" s="28"/>
      <c r="K6" s="32">
        <v>29</v>
      </c>
      <c r="L6" s="32"/>
      <c r="M6" s="32"/>
      <c r="N6" s="32"/>
      <c r="O6" s="63">
        <v>13</v>
      </c>
      <c r="P6" s="63">
        <v>15.3</v>
      </c>
      <c r="Q6" s="63">
        <v>14.7</v>
      </c>
      <c r="R6" s="63">
        <v>9.8000000000000007</v>
      </c>
      <c r="S6" s="63">
        <v>23.3</v>
      </c>
      <c r="T6" s="63">
        <v>26</v>
      </c>
      <c r="U6" s="19" t="s">
        <v>129</v>
      </c>
      <c r="V6" s="19" t="s">
        <v>130</v>
      </c>
      <c r="W6" s="19" t="s">
        <v>131</v>
      </c>
      <c r="X6" s="19" t="s">
        <v>132</v>
      </c>
      <c r="Y6" s="19">
        <v>54.7</v>
      </c>
      <c r="Z6" s="63">
        <v>50</v>
      </c>
      <c r="AK6" s="32"/>
      <c r="AO6" s="32"/>
      <c r="AP6" s="32"/>
      <c r="AQ6" s="32"/>
      <c r="AR6" s="61"/>
    </row>
    <row r="7" spans="1:52" s="33" customFormat="1" ht="15.75" customHeight="1" x14ac:dyDescent="0.3">
      <c r="A7" s="19">
        <v>1340550</v>
      </c>
      <c r="B7" s="11" t="s">
        <v>133</v>
      </c>
      <c r="C7" s="28" t="s">
        <v>134</v>
      </c>
      <c r="D7" s="28"/>
      <c r="E7" s="28"/>
      <c r="G7" s="28"/>
      <c r="H7" s="21" t="s">
        <v>135</v>
      </c>
      <c r="L7" s="32"/>
      <c r="M7" s="32"/>
      <c r="N7" s="32"/>
      <c r="O7" s="63">
        <v>6.5</v>
      </c>
      <c r="P7" s="63">
        <v>9.8000000000000007</v>
      </c>
      <c r="Q7" s="63">
        <v>2.1</v>
      </c>
      <c r="R7" s="63">
        <v>20.5</v>
      </c>
      <c r="S7" s="19"/>
      <c r="T7" s="63">
        <v>17.399999999999999</v>
      </c>
      <c r="U7" s="19" t="s">
        <v>136</v>
      </c>
      <c r="V7" s="19"/>
      <c r="W7" s="19" t="s">
        <v>137</v>
      </c>
      <c r="X7" s="19" t="s">
        <v>138</v>
      </c>
      <c r="Y7" s="19"/>
      <c r="Z7" s="63">
        <v>53.6</v>
      </c>
      <c r="AK7" s="32"/>
      <c r="AO7" s="32"/>
      <c r="AP7" s="32"/>
      <c r="AQ7" s="32"/>
      <c r="AR7" s="61"/>
    </row>
    <row r="8" spans="1:52" s="33" customFormat="1" ht="15.6" customHeight="1" x14ac:dyDescent="0.3">
      <c r="A8" s="147">
        <v>1357738</v>
      </c>
      <c r="B8" s="11" t="s">
        <v>139</v>
      </c>
      <c r="C8" s="28" t="s">
        <v>140</v>
      </c>
      <c r="D8" s="28"/>
      <c r="E8" s="28"/>
      <c r="G8" s="28"/>
      <c r="H8" s="21" t="s">
        <v>117</v>
      </c>
      <c r="I8" s="28">
        <v>10</v>
      </c>
      <c r="J8" s="28"/>
      <c r="K8" s="32">
        <v>24</v>
      </c>
      <c r="L8" s="32"/>
      <c r="M8" s="32"/>
      <c r="N8" s="32"/>
      <c r="O8" s="63">
        <v>26</v>
      </c>
      <c r="P8" s="63">
        <v>35.1</v>
      </c>
      <c r="Q8" s="63">
        <v>23.2</v>
      </c>
      <c r="R8" s="63">
        <v>40.799999999999997</v>
      </c>
      <c r="S8" s="63">
        <v>37.200000000000003</v>
      </c>
      <c r="T8" s="63">
        <v>30</v>
      </c>
      <c r="U8" s="19" t="s">
        <v>141</v>
      </c>
      <c r="V8" s="19" t="s">
        <v>142</v>
      </c>
      <c r="W8" s="19" t="s">
        <v>142</v>
      </c>
      <c r="X8" s="19" t="s">
        <v>143</v>
      </c>
      <c r="Y8" s="19">
        <v>68.8</v>
      </c>
      <c r="Z8" s="63">
        <v>61.6</v>
      </c>
      <c r="AK8" s="32"/>
      <c r="AO8" s="32"/>
      <c r="AP8" s="32"/>
      <c r="AQ8" s="32"/>
      <c r="AR8" s="61"/>
    </row>
    <row r="9" spans="1:52" s="33" customFormat="1" x14ac:dyDescent="0.3">
      <c r="A9" s="19">
        <v>1487122</v>
      </c>
      <c r="B9" s="11" t="s">
        <v>3</v>
      </c>
      <c r="C9" s="28" t="s">
        <v>144</v>
      </c>
      <c r="D9" s="28"/>
      <c r="E9" s="28"/>
      <c r="G9" s="28"/>
      <c r="H9" s="21" t="s">
        <v>123</v>
      </c>
      <c r="I9" s="28"/>
      <c r="J9" s="28"/>
      <c r="K9" s="32"/>
      <c r="L9" s="32"/>
      <c r="M9" s="32"/>
      <c r="N9" s="32"/>
      <c r="O9" s="63">
        <v>20.3</v>
      </c>
      <c r="P9" s="63">
        <v>13</v>
      </c>
      <c r="Q9" s="63">
        <v>4.4000000000000004</v>
      </c>
      <c r="R9" s="63">
        <v>16.8</v>
      </c>
      <c r="S9" s="19"/>
      <c r="T9" s="63">
        <v>20.7</v>
      </c>
      <c r="U9" s="19" t="s">
        <v>145</v>
      </c>
      <c r="V9" s="19"/>
      <c r="W9" s="19" t="s">
        <v>146</v>
      </c>
      <c r="X9" s="19" t="s">
        <v>147</v>
      </c>
      <c r="Y9" s="19"/>
      <c r="Z9" s="63">
        <v>38.5</v>
      </c>
      <c r="AK9" s="60"/>
      <c r="AO9" s="32"/>
      <c r="AP9" s="32"/>
      <c r="AQ9" s="32"/>
      <c r="AR9" s="61"/>
    </row>
    <row r="10" spans="1:52" s="33" customFormat="1" x14ac:dyDescent="0.3">
      <c r="A10" s="19">
        <v>1506925</v>
      </c>
      <c r="B10" s="11" t="s">
        <v>115</v>
      </c>
      <c r="C10" s="28" t="s">
        <v>148</v>
      </c>
      <c r="D10" s="28"/>
      <c r="E10" s="28"/>
      <c r="G10" s="28"/>
      <c r="H10" s="21" t="s">
        <v>149</v>
      </c>
      <c r="I10" s="28">
        <v>14</v>
      </c>
      <c r="J10" s="28"/>
      <c r="K10" s="32">
        <v>39</v>
      </c>
      <c r="L10" s="32"/>
      <c r="M10" s="32"/>
      <c r="N10" s="32"/>
      <c r="O10" s="63">
        <v>13.2</v>
      </c>
      <c r="P10" s="63">
        <v>13.9</v>
      </c>
      <c r="Q10" s="63">
        <v>-8.6999999999999993</v>
      </c>
      <c r="R10" s="63">
        <v>27</v>
      </c>
      <c r="S10" s="63">
        <v>25.2</v>
      </c>
      <c r="T10" s="63">
        <v>19.3</v>
      </c>
      <c r="U10" s="19" t="s">
        <v>150</v>
      </c>
      <c r="V10" s="19" t="s">
        <v>151</v>
      </c>
      <c r="W10" s="19" t="s">
        <v>152</v>
      </c>
      <c r="X10" s="19" t="s">
        <v>153</v>
      </c>
      <c r="Y10" s="19">
        <v>60.7</v>
      </c>
      <c r="Z10" s="63">
        <v>62.9</v>
      </c>
      <c r="AK10" s="60"/>
      <c r="AO10" s="32"/>
      <c r="AP10" s="32"/>
      <c r="AQ10" s="32"/>
      <c r="AR10" s="61"/>
    </row>
    <row r="11" spans="1:52" s="33" customFormat="1" x14ac:dyDescent="0.3">
      <c r="A11" s="19">
        <v>1625879</v>
      </c>
      <c r="B11" s="11" t="s">
        <v>139</v>
      </c>
      <c r="C11" s="28" t="s">
        <v>154</v>
      </c>
      <c r="D11" s="28"/>
      <c r="E11" s="28"/>
      <c r="G11" s="28"/>
      <c r="H11" s="21" t="s">
        <v>155</v>
      </c>
      <c r="I11" s="28"/>
      <c r="J11" s="28"/>
      <c r="K11" s="32"/>
      <c r="L11" s="32"/>
      <c r="M11" s="32"/>
      <c r="N11" s="32"/>
      <c r="O11" s="63">
        <v>16.7</v>
      </c>
      <c r="P11" s="63">
        <v>16.5</v>
      </c>
      <c r="Q11" s="63">
        <v>0.1</v>
      </c>
      <c r="R11" s="63">
        <v>18.3</v>
      </c>
      <c r="S11" s="63">
        <v>23.5</v>
      </c>
      <c r="T11" s="63">
        <v>12.2</v>
      </c>
      <c r="U11" s="19" t="s">
        <v>156</v>
      </c>
      <c r="V11" s="19" t="s">
        <v>157</v>
      </c>
      <c r="W11" s="19" t="s">
        <v>158</v>
      </c>
      <c r="X11" s="19" t="s">
        <v>159</v>
      </c>
      <c r="Y11" s="19">
        <v>54.6</v>
      </c>
      <c r="Z11" s="63">
        <v>54.5</v>
      </c>
      <c r="AO11" s="32"/>
      <c r="AP11" s="32"/>
      <c r="AQ11" s="32"/>
      <c r="AR11" s="61"/>
    </row>
    <row r="12" spans="1:52" s="33" customFormat="1" x14ac:dyDescent="0.3">
      <c r="A12" s="19">
        <v>1640555</v>
      </c>
      <c r="B12" s="11" t="s">
        <v>4</v>
      </c>
      <c r="C12" s="28" t="s">
        <v>160</v>
      </c>
      <c r="D12" s="28"/>
      <c r="E12" s="28"/>
      <c r="G12" s="28"/>
      <c r="H12" s="21" t="s">
        <v>117</v>
      </c>
      <c r="I12" s="28"/>
      <c r="J12" s="28"/>
      <c r="K12" s="32"/>
      <c r="L12" s="32"/>
      <c r="M12" s="32"/>
      <c r="N12" s="32"/>
      <c r="O12" s="63">
        <v>45.1</v>
      </c>
      <c r="P12" s="63">
        <v>36.5</v>
      </c>
      <c r="Q12" s="63">
        <v>32.799999999999997</v>
      </c>
      <c r="R12" s="63">
        <v>38</v>
      </c>
      <c r="S12" s="63">
        <v>46.7</v>
      </c>
      <c r="T12" s="63">
        <v>39.299999999999997</v>
      </c>
      <c r="U12" s="19" t="s">
        <v>161</v>
      </c>
      <c r="V12" s="19" t="s">
        <v>162</v>
      </c>
      <c r="W12" s="19" t="s">
        <v>163</v>
      </c>
      <c r="X12" s="19" t="s">
        <v>164</v>
      </c>
      <c r="Y12" s="19">
        <v>72.2</v>
      </c>
      <c r="Z12" s="63">
        <v>58.3</v>
      </c>
      <c r="AO12" s="32"/>
      <c r="AP12" s="32"/>
      <c r="AQ12" s="32"/>
      <c r="AR12" s="61"/>
    </row>
    <row r="13" spans="1:52" s="33" customFormat="1" x14ac:dyDescent="0.3">
      <c r="A13" s="19">
        <v>2132626</v>
      </c>
      <c r="B13" s="33" t="s">
        <v>115</v>
      </c>
      <c r="C13" s="28" t="s">
        <v>5</v>
      </c>
      <c r="D13" s="28"/>
      <c r="E13" s="28"/>
      <c r="G13" s="28"/>
      <c r="H13" s="33" t="s">
        <v>117</v>
      </c>
      <c r="I13" s="28"/>
      <c r="J13" s="28"/>
      <c r="K13" s="32"/>
      <c r="L13" s="32"/>
      <c r="M13" s="32"/>
      <c r="N13" s="32"/>
      <c r="O13" s="19">
        <v>20.3</v>
      </c>
      <c r="P13" s="19">
        <v>14.9</v>
      </c>
      <c r="Q13" s="63">
        <v>16.399999999999999</v>
      </c>
      <c r="R13" s="19">
        <v>19.7</v>
      </c>
      <c r="S13" s="19">
        <v>21.3</v>
      </c>
      <c r="T13" s="19">
        <v>18.5</v>
      </c>
      <c r="U13" s="19">
        <v>26.1</v>
      </c>
      <c r="V13" s="19">
        <v>30.8</v>
      </c>
      <c r="W13" s="19">
        <v>28.1</v>
      </c>
      <c r="X13" s="19">
        <v>45.8</v>
      </c>
      <c r="Y13" s="19">
        <v>52.1</v>
      </c>
      <c r="Z13" s="19">
        <v>46.6</v>
      </c>
      <c r="AK13" s="32"/>
      <c r="AO13" s="32"/>
      <c r="AP13" s="32"/>
      <c r="AQ13" s="32"/>
      <c r="AR13" s="32"/>
    </row>
    <row r="14" spans="1:52" s="33" customFormat="1" x14ac:dyDescent="0.3">
      <c r="A14" s="19">
        <v>2280811</v>
      </c>
      <c r="B14" s="33" t="s">
        <v>115</v>
      </c>
      <c r="C14" s="28">
        <v>75</v>
      </c>
      <c r="D14" s="28"/>
      <c r="E14" s="28"/>
      <c r="G14" s="28"/>
      <c r="H14" s="33" t="s">
        <v>165</v>
      </c>
      <c r="I14" s="28">
        <v>14</v>
      </c>
      <c r="J14" s="28"/>
      <c r="K14" s="32">
        <v>36</v>
      </c>
      <c r="L14" s="32"/>
      <c r="M14" s="32"/>
      <c r="N14" s="32"/>
      <c r="O14" s="19">
        <v>38.700000000000003</v>
      </c>
      <c r="P14" s="19">
        <v>37</v>
      </c>
      <c r="Q14" s="63">
        <v>22.5</v>
      </c>
      <c r="R14" s="63">
        <v>32.9</v>
      </c>
      <c r="S14" s="63">
        <v>23</v>
      </c>
      <c r="T14" s="63">
        <v>52.3</v>
      </c>
      <c r="U14" s="19">
        <v>14.6</v>
      </c>
      <c r="V14" s="19">
        <v>17.5</v>
      </c>
      <c r="W14" s="19">
        <v>20.5</v>
      </c>
      <c r="X14" s="19">
        <v>47.5</v>
      </c>
      <c r="Y14" s="19">
        <v>40.5</v>
      </c>
      <c r="Z14" s="19">
        <v>72.8</v>
      </c>
      <c r="AO14" s="32"/>
      <c r="AP14" s="32"/>
      <c r="AQ14" s="32"/>
      <c r="AR14" s="32"/>
    </row>
    <row r="15" spans="1:52" s="33" customFormat="1" x14ac:dyDescent="0.3">
      <c r="A15" s="19">
        <v>2519213</v>
      </c>
      <c r="B15" s="33" t="s">
        <v>139</v>
      </c>
      <c r="C15" s="28">
        <v>72</v>
      </c>
      <c r="D15" s="28"/>
      <c r="E15" s="28"/>
      <c r="G15" s="28"/>
      <c r="H15" s="33" t="s">
        <v>192</v>
      </c>
      <c r="I15" s="28">
        <v>16</v>
      </c>
      <c r="J15" s="28"/>
      <c r="K15" s="32">
        <v>17</v>
      </c>
      <c r="L15" s="32"/>
      <c r="M15" s="32"/>
      <c r="N15" s="32"/>
      <c r="O15" s="19">
        <v>41</v>
      </c>
      <c r="P15" s="19">
        <v>52.3</v>
      </c>
      <c r="Q15" s="63">
        <v>44.6</v>
      </c>
      <c r="R15" s="63">
        <v>47</v>
      </c>
      <c r="S15" s="63">
        <v>36.9</v>
      </c>
      <c r="T15" s="63">
        <v>25.4</v>
      </c>
      <c r="U15" s="19">
        <v>32.799999999999997</v>
      </c>
      <c r="V15" s="19">
        <v>36.5</v>
      </c>
      <c r="W15" s="19">
        <v>27.3</v>
      </c>
      <c r="X15" s="19">
        <v>79.8</v>
      </c>
      <c r="Y15" s="19">
        <v>73.400000000000006</v>
      </c>
      <c r="Z15" s="19">
        <v>52.7</v>
      </c>
      <c r="AO15" s="32"/>
      <c r="AP15" s="32"/>
      <c r="AQ15" s="32"/>
      <c r="AR15" s="32"/>
    </row>
    <row r="16" spans="1:52" s="33" customFormat="1" x14ac:dyDescent="0.3">
      <c r="A16" s="19">
        <v>2524524</v>
      </c>
      <c r="B16" s="33" t="s">
        <v>115</v>
      </c>
      <c r="C16" s="28">
        <v>70</v>
      </c>
      <c r="D16" s="28"/>
      <c r="E16" s="28"/>
      <c r="G16" s="28"/>
      <c r="H16" s="33" t="s">
        <v>166</v>
      </c>
      <c r="I16" s="28"/>
      <c r="J16" s="28"/>
      <c r="K16" s="32"/>
      <c r="L16" s="32"/>
      <c r="M16" s="32"/>
      <c r="N16" s="32"/>
      <c r="O16" s="19">
        <v>17.2</v>
      </c>
      <c r="P16" s="19">
        <v>25.4</v>
      </c>
      <c r="Q16" s="63">
        <v>15.6</v>
      </c>
      <c r="R16" s="63">
        <v>20</v>
      </c>
      <c r="S16" s="63">
        <v>36.299999999999997</v>
      </c>
      <c r="T16" s="63">
        <v>26.2</v>
      </c>
      <c r="U16" s="19">
        <v>33</v>
      </c>
      <c r="V16" s="19">
        <v>21.7</v>
      </c>
      <c r="W16" s="19">
        <v>33.299999999999997</v>
      </c>
      <c r="X16" s="19">
        <v>53</v>
      </c>
      <c r="Y16" s="19">
        <v>58</v>
      </c>
      <c r="Z16" s="19">
        <v>59.5</v>
      </c>
      <c r="AK16" s="60"/>
      <c r="AO16" s="32"/>
      <c r="AP16" s="32"/>
      <c r="AQ16" s="32"/>
      <c r="AR16" s="32"/>
    </row>
    <row r="17" spans="1:46" s="33" customFormat="1" x14ac:dyDescent="0.3">
      <c r="A17" s="19">
        <v>2624784</v>
      </c>
      <c r="B17" s="33" t="s">
        <v>115</v>
      </c>
      <c r="C17" s="28">
        <v>67</v>
      </c>
      <c r="D17" s="28"/>
      <c r="E17" s="28"/>
      <c r="G17" s="28"/>
      <c r="H17" s="33" t="s">
        <v>167</v>
      </c>
      <c r="I17" s="28">
        <v>14</v>
      </c>
      <c r="J17" s="28"/>
      <c r="K17" s="32">
        <v>32</v>
      </c>
      <c r="L17" s="32"/>
      <c r="M17" s="32"/>
      <c r="N17" s="32"/>
      <c r="O17" s="19">
        <v>36.200000000000003</v>
      </c>
      <c r="P17" s="19">
        <v>31.6</v>
      </c>
      <c r="Q17" s="63">
        <v>29.8</v>
      </c>
      <c r="R17" s="63">
        <v>56.7</v>
      </c>
      <c r="S17" s="63">
        <v>45.2</v>
      </c>
      <c r="T17" s="63">
        <v>60.5</v>
      </c>
      <c r="U17" s="19">
        <v>18</v>
      </c>
      <c r="V17" s="19">
        <v>19</v>
      </c>
      <c r="W17" s="19">
        <v>22.2</v>
      </c>
      <c r="X17" s="19">
        <v>74.7</v>
      </c>
      <c r="Y17" s="19">
        <v>64.2</v>
      </c>
      <c r="Z17" s="19">
        <v>82.7</v>
      </c>
      <c r="AK17" s="32"/>
      <c r="AO17" s="32"/>
      <c r="AP17" s="32"/>
      <c r="AQ17" s="32"/>
      <c r="AR17" s="32"/>
    </row>
    <row r="18" spans="1:46" s="33" customFormat="1" x14ac:dyDescent="0.3">
      <c r="A18" s="19">
        <v>2656919</v>
      </c>
      <c r="B18" s="33" t="s">
        <v>139</v>
      </c>
      <c r="C18" s="28">
        <v>58</v>
      </c>
      <c r="D18" s="28"/>
      <c r="E18" s="28"/>
      <c r="G18" s="28"/>
      <c r="H18" s="33" t="s">
        <v>168</v>
      </c>
      <c r="I18" s="28"/>
      <c r="J18" s="28"/>
      <c r="K18" s="32"/>
      <c r="L18" s="32"/>
      <c r="M18" s="32"/>
      <c r="N18" s="32"/>
      <c r="O18" s="19">
        <v>16.100000000000001</v>
      </c>
      <c r="P18" s="19">
        <v>35.799999999999997</v>
      </c>
      <c r="Q18" s="63">
        <v>23.6</v>
      </c>
      <c r="R18" s="63">
        <v>22.2</v>
      </c>
      <c r="S18" s="63">
        <v>34.700000000000003</v>
      </c>
      <c r="T18" s="63">
        <v>28.5</v>
      </c>
      <c r="U18" s="19">
        <v>43.8</v>
      </c>
      <c r="V18" s="19">
        <v>26.2</v>
      </c>
      <c r="W18" s="19">
        <v>34.700000000000003</v>
      </c>
      <c r="X18" s="19">
        <v>66</v>
      </c>
      <c r="Y18" s="19">
        <v>60.9</v>
      </c>
      <c r="Z18" s="19">
        <v>63.2</v>
      </c>
      <c r="AK18" s="32"/>
      <c r="AO18" s="32"/>
      <c r="AP18" s="32"/>
      <c r="AQ18" s="32"/>
      <c r="AR18" s="32"/>
    </row>
    <row r="19" spans="1:46" s="33" customFormat="1" ht="17.25" customHeight="1" x14ac:dyDescent="0.3">
      <c r="A19" s="19">
        <v>2718901</v>
      </c>
      <c r="B19" s="33" t="s">
        <v>115</v>
      </c>
      <c r="C19" s="28">
        <v>66</v>
      </c>
      <c r="D19" s="28"/>
      <c r="E19" s="28"/>
      <c r="G19" s="28"/>
      <c r="H19" s="33" t="s">
        <v>169</v>
      </c>
      <c r="I19" s="28"/>
      <c r="J19" s="28"/>
      <c r="K19" s="32"/>
      <c r="L19" s="32"/>
      <c r="M19" s="32"/>
      <c r="N19" s="32"/>
      <c r="O19" s="19">
        <v>16.2</v>
      </c>
      <c r="P19" s="19">
        <v>22.2</v>
      </c>
      <c r="Q19" s="63">
        <v>18.3</v>
      </c>
      <c r="R19" s="63">
        <v>29.7</v>
      </c>
      <c r="S19" s="63">
        <v>32</v>
      </c>
      <c r="T19" s="63">
        <v>28.5</v>
      </c>
      <c r="U19" s="19">
        <v>26.7</v>
      </c>
      <c r="V19" s="19">
        <v>27.1</v>
      </c>
      <c r="W19" s="19">
        <v>32.200000000000003</v>
      </c>
      <c r="X19" s="19">
        <v>56.4</v>
      </c>
      <c r="Y19" s="19">
        <v>59.1</v>
      </c>
      <c r="Z19" s="19">
        <v>60.7</v>
      </c>
      <c r="AO19" s="32"/>
      <c r="AP19" s="32"/>
      <c r="AQ19" s="32"/>
      <c r="AR19" s="32"/>
    </row>
    <row r="20" spans="1:46" s="24" customFormat="1" x14ac:dyDescent="0.3">
      <c r="A20" s="19">
        <v>2871256</v>
      </c>
      <c r="B20" s="36" t="s">
        <v>115</v>
      </c>
      <c r="C20" s="50">
        <v>72</v>
      </c>
      <c r="D20" s="50"/>
      <c r="E20" s="50"/>
      <c r="F20" s="33"/>
      <c r="G20" s="50"/>
      <c r="H20" s="33" t="s">
        <v>123</v>
      </c>
      <c r="I20" s="50"/>
      <c r="J20" s="50"/>
      <c r="K20" s="19"/>
      <c r="L20" s="19"/>
      <c r="M20" s="19"/>
      <c r="N20" s="19"/>
      <c r="O20" s="19">
        <v>34.9</v>
      </c>
      <c r="P20" s="19">
        <v>36.5</v>
      </c>
      <c r="Q20" s="63">
        <v>38.700000000000003</v>
      </c>
      <c r="R20" s="63">
        <v>21</v>
      </c>
      <c r="S20" s="63">
        <v>42.5</v>
      </c>
      <c r="T20" s="63">
        <v>32.6</v>
      </c>
      <c r="U20" s="19">
        <v>27.4</v>
      </c>
      <c r="V20" s="19">
        <v>22.3</v>
      </c>
      <c r="W20" s="19">
        <v>30.8</v>
      </c>
      <c r="X20" s="19">
        <v>48.4</v>
      </c>
      <c r="Y20" s="19">
        <v>64.8</v>
      </c>
      <c r="Z20" s="19">
        <v>63.4</v>
      </c>
      <c r="AO20" s="19"/>
      <c r="AP20" s="19"/>
      <c r="AQ20" s="19"/>
      <c r="AR20" s="19"/>
    </row>
    <row r="21" spans="1:46" s="33" customFormat="1" x14ac:dyDescent="0.3">
      <c r="A21" s="19">
        <v>2872609</v>
      </c>
      <c r="B21" s="36" t="s">
        <v>170</v>
      </c>
      <c r="C21" s="28">
        <v>61</v>
      </c>
      <c r="D21" s="28"/>
      <c r="E21" s="28"/>
      <c r="G21" s="28"/>
      <c r="H21" s="33" t="s">
        <v>128</v>
      </c>
      <c r="I21" s="50">
        <v>12</v>
      </c>
      <c r="J21" s="28"/>
      <c r="K21" s="32">
        <v>33</v>
      </c>
      <c r="L21" s="32"/>
      <c r="M21" s="32"/>
      <c r="N21" s="32"/>
      <c r="O21" s="19">
        <v>25.9</v>
      </c>
      <c r="P21" s="19">
        <v>27.5</v>
      </c>
      <c r="Q21" s="63">
        <v>27.5</v>
      </c>
      <c r="R21" s="63">
        <v>31.3</v>
      </c>
      <c r="S21" s="63">
        <v>34.700000000000003</v>
      </c>
      <c r="T21" s="63">
        <v>40.799999999999997</v>
      </c>
      <c r="U21" s="19">
        <v>30.1</v>
      </c>
      <c r="V21" s="19">
        <v>29.5</v>
      </c>
      <c r="W21" s="19">
        <v>29.6</v>
      </c>
      <c r="X21" s="19">
        <v>61.4</v>
      </c>
      <c r="Y21" s="19">
        <v>64.2</v>
      </c>
      <c r="Z21" s="19">
        <v>70.400000000000006</v>
      </c>
      <c r="AO21" s="32"/>
      <c r="AP21" s="32"/>
      <c r="AQ21" s="32"/>
      <c r="AR21" s="32"/>
    </row>
    <row r="22" spans="1:46" s="33" customFormat="1" x14ac:dyDescent="0.3">
      <c r="A22" s="19">
        <v>3190462</v>
      </c>
      <c r="B22" s="36" t="s">
        <v>115</v>
      </c>
      <c r="C22" s="28">
        <v>50</v>
      </c>
      <c r="D22" s="28"/>
      <c r="E22" s="28"/>
      <c r="G22" s="28"/>
      <c r="H22" s="33" t="s">
        <v>105</v>
      </c>
      <c r="I22" s="28"/>
      <c r="J22" s="28"/>
      <c r="K22" s="32"/>
      <c r="L22" s="32"/>
      <c r="M22" s="32"/>
      <c r="N22" s="32"/>
      <c r="O22" s="19">
        <v>21.5</v>
      </c>
      <c r="P22" s="19">
        <v>17.3</v>
      </c>
      <c r="Q22" s="63">
        <v>27.7</v>
      </c>
      <c r="R22" s="63">
        <v>11.5</v>
      </c>
      <c r="S22" s="63">
        <v>18.2</v>
      </c>
      <c r="T22" s="63">
        <v>29.5</v>
      </c>
      <c r="U22" s="19">
        <v>29</v>
      </c>
      <c r="V22" s="19">
        <v>22</v>
      </c>
      <c r="W22" s="19">
        <v>34.700000000000003</v>
      </c>
      <c r="X22" s="19">
        <v>40.5</v>
      </c>
      <c r="Y22" s="19">
        <v>40.200000000000003</v>
      </c>
      <c r="Z22" s="19">
        <v>64.2</v>
      </c>
      <c r="AO22" s="32"/>
      <c r="AP22" s="32"/>
      <c r="AQ22" s="32"/>
      <c r="AR22" s="32"/>
    </row>
    <row r="23" spans="1:46" s="33" customFormat="1" x14ac:dyDescent="0.3">
      <c r="A23" s="19">
        <v>3296038</v>
      </c>
      <c r="B23" s="36" t="s">
        <v>139</v>
      </c>
      <c r="C23" s="28">
        <v>59</v>
      </c>
      <c r="D23" s="28"/>
      <c r="E23" s="28"/>
      <c r="G23" s="28"/>
      <c r="H23" s="33" t="s">
        <v>149</v>
      </c>
      <c r="I23" s="33">
        <v>18</v>
      </c>
      <c r="K23" s="33">
        <v>29</v>
      </c>
      <c r="M23" s="32"/>
      <c r="N23" s="32"/>
      <c r="O23" s="19">
        <v>27.1</v>
      </c>
      <c r="P23" s="19">
        <v>26.2</v>
      </c>
      <c r="Q23" s="63">
        <v>29.9</v>
      </c>
      <c r="R23" s="63">
        <v>43.3</v>
      </c>
      <c r="S23" s="63">
        <v>40.6</v>
      </c>
      <c r="T23" s="63">
        <v>40.6</v>
      </c>
      <c r="U23" s="19">
        <v>24.7</v>
      </c>
      <c r="V23" s="19">
        <v>27.9</v>
      </c>
      <c r="W23" s="19">
        <v>23.5</v>
      </c>
      <c r="X23" s="19">
        <v>68</v>
      </c>
      <c r="Y23" s="19">
        <v>68.5</v>
      </c>
      <c r="Z23" s="19">
        <v>64.099999999999994</v>
      </c>
      <c r="AO23" s="32"/>
      <c r="AP23" s="32"/>
      <c r="AQ23" s="32"/>
      <c r="AR23" s="32"/>
    </row>
    <row r="24" spans="1:46" s="33" customFormat="1" x14ac:dyDescent="0.3">
      <c r="A24" s="19">
        <v>3709732</v>
      </c>
      <c r="B24" s="36" t="s">
        <v>3</v>
      </c>
      <c r="C24" s="28">
        <v>64</v>
      </c>
      <c r="D24" s="28"/>
      <c r="E24" s="28"/>
      <c r="G24" s="28"/>
      <c r="H24" s="33" t="s">
        <v>171</v>
      </c>
      <c r="I24" s="28"/>
      <c r="J24" s="28"/>
      <c r="K24" s="32"/>
      <c r="L24" s="32"/>
      <c r="M24" s="32"/>
      <c r="N24" s="32"/>
      <c r="O24" s="19">
        <v>20.7</v>
      </c>
      <c r="P24" s="19">
        <v>22.2</v>
      </c>
      <c r="Q24" s="63">
        <v>9</v>
      </c>
      <c r="R24" s="63">
        <v>30.3</v>
      </c>
      <c r="S24" s="63">
        <v>33.700000000000003</v>
      </c>
      <c r="T24" s="63">
        <v>31.6</v>
      </c>
      <c r="U24" s="19">
        <v>35.1</v>
      </c>
      <c r="V24" s="19">
        <v>30.8</v>
      </c>
      <c r="W24" s="19">
        <v>32.5</v>
      </c>
      <c r="X24" s="19">
        <v>65.400000000000006</v>
      </c>
      <c r="Y24" s="19">
        <v>64.5</v>
      </c>
      <c r="Z24" s="19">
        <v>64.099999999999994</v>
      </c>
      <c r="AO24" s="32"/>
      <c r="AP24" s="32"/>
      <c r="AQ24" s="32"/>
      <c r="AR24" s="32"/>
    </row>
    <row r="25" spans="1:46" s="24" customFormat="1" x14ac:dyDescent="0.3">
      <c r="A25" s="19">
        <v>3758457</v>
      </c>
      <c r="B25" s="36" t="s">
        <v>4</v>
      </c>
      <c r="C25" s="50">
        <v>69</v>
      </c>
      <c r="D25" s="50"/>
      <c r="E25" s="50"/>
      <c r="G25" s="50"/>
      <c r="H25" s="36" t="s">
        <v>110</v>
      </c>
      <c r="I25" s="50"/>
      <c r="J25" s="50"/>
      <c r="K25" s="19">
        <v>38</v>
      </c>
      <c r="L25" s="19"/>
      <c r="M25" s="19"/>
      <c r="N25" s="19"/>
      <c r="O25" s="19">
        <v>21.2</v>
      </c>
      <c r="P25" s="19">
        <v>30.5</v>
      </c>
      <c r="Q25" s="63">
        <v>28.2</v>
      </c>
      <c r="R25" s="63">
        <v>47.1</v>
      </c>
      <c r="S25" s="63">
        <v>46.4</v>
      </c>
      <c r="T25" s="63">
        <v>26.6</v>
      </c>
      <c r="U25" s="19">
        <v>31.6</v>
      </c>
      <c r="V25" s="19">
        <v>29.7</v>
      </c>
      <c r="W25" s="19">
        <v>38.299999999999997</v>
      </c>
      <c r="X25" s="19">
        <v>78.7</v>
      </c>
      <c r="Y25" s="19">
        <v>76.099999999999994</v>
      </c>
      <c r="Z25" s="19">
        <v>64.900000000000006</v>
      </c>
      <c r="AO25" s="19"/>
      <c r="AP25" s="19"/>
      <c r="AQ25" s="19"/>
      <c r="AR25" s="19"/>
    </row>
    <row r="26" spans="1:46" s="24" customFormat="1" x14ac:dyDescent="0.3">
      <c r="A26" s="19">
        <v>3899195</v>
      </c>
      <c r="B26" s="36" t="s">
        <v>139</v>
      </c>
      <c r="C26" s="50">
        <v>70</v>
      </c>
      <c r="D26" s="50"/>
      <c r="E26" s="50"/>
      <c r="G26" s="50"/>
      <c r="H26" s="36" t="s">
        <v>172</v>
      </c>
      <c r="I26" s="50">
        <v>7</v>
      </c>
      <c r="J26" s="50"/>
      <c r="K26" s="19">
        <v>35</v>
      </c>
      <c r="L26" s="19"/>
      <c r="M26" s="19"/>
      <c r="N26" s="19"/>
      <c r="O26" s="19"/>
      <c r="P26" s="19">
        <v>47.2</v>
      </c>
      <c r="Q26" s="63">
        <v>38.1</v>
      </c>
      <c r="R26" s="19" t="s">
        <v>173</v>
      </c>
      <c r="S26" s="63">
        <v>49.3</v>
      </c>
      <c r="T26" s="63">
        <v>45.8</v>
      </c>
      <c r="U26" s="19"/>
      <c r="V26" s="19">
        <v>26.9</v>
      </c>
      <c r="W26" s="19">
        <v>31.3</v>
      </c>
      <c r="X26" s="19"/>
      <c r="Y26" s="19">
        <v>76.2</v>
      </c>
      <c r="Z26" s="19">
        <v>77.099999999999994</v>
      </c>
      <c r="AO26" s="19"/>
      <c r="AP26" s="19"/>
      <c r="AQ26" s="19"/>
      <c r="AR26" s="19"/>
    </row>
    <row r="27" spans="1:46" s="24" customFormat="1" x14ac:dyDescent="0.3">
      <c r="A27" s="19">
        <v>4007243</v>
      </c>
      <c r="B27" s="36" t="s">
        <v>139</v>
      </c>
      <c r="C27" s="50">
        <v>57</v>
      </c>
      <c r="D27" s="50"/>
      <c r="E27" s="50"/>
      <c r="G27" s="50"/>
      <c r="H27" s="36" t="s">
        <v>304</v>
      </c>
      <c r="I27" s="50">
        <v>12</v>
      </c>
      <c r="J27" s="50">
        <v>4</v>
      </c>
      <c r="K27" s="19">
        <v>36</v>
      </c>
      <c r="L27" s="19">
        <v>20</v>
      </c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O27" s="19"/>
      <c r="AP27" s="19"/>
      <c r="AQ27" s="19"/>
      <c r="AR27" s="19"/>
    </row>
    <row r="28" spans="1:46" s="24" customFormat="1" x14ac:dyDescent="0.3">
      <c r="A28" s="19">
        <v>8787027</v>
      </c>
      <c r="B28" s="36" t="s">
        <v>4</v>
      </c>
      <c r="C28" s="50">
        <v>76</v>
      </c>
      <c r="D28" s="50"/>
      <c r="E28" s="50"/>
      <c r="G28" s="50"/>
      <c r="H28" s="36" t="s">
        <v>305</v>
      </c>
      <c r="I28" s="50">
        <v>11</v>
      </c>
      <c r="J28" s="50"/>
      <c r="K28" s="19">
        <v>30</v>
      </c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O28" s="19"/>
      <c r="AP28" s="19"/>
      <c r="AQ28" s="19"/>
      <c r="AR28" s="19"/>
    </row>
    <row r="29" spans="1:46" s="24" customFormat="1" x14ac:dyDescent="0.3">
      <c r="A29" s="19">
        <v>9508001</v>
      </c>
      <c r="B29" s="36" t="s">
        <v>4</v>
      </c>
      <c r="C29" s="50">
        <v>66</v>
      </c>
      <c r="D29" s="50"/>
      <c r="E29" s="50"/>
      <c r="G29" s="50"/>
      <c r="H29" s="36" t="s">
        <v>174</v>
      </c>
      <c r="I29" s="50"/>
      <c r="J29" s="50"/>
      <c r="K29" s="19"/>
      <c r="L29" s="19"/>
      <c r="M29" s="19"/>
      <c r="N29" s="19"/>
      <c r="O29" s="19">
        <v>21.1</v>
      </c>
      <c r="P29" s="19">
        <v>25.4</v>
      </c>
      <c r="Q29" s="19">
        <v>23.2</v>
      </c>
      <c r="R29" s="19">
        <v>28.5</v>
      </c>
      <c r="S29" s="19">
        <v>28.5</v>
      </c>
      <c r="T29" s="19">
        <v>26.7</v>
      </c>
      <c r="U29" s="19">
        <v>50</v>
      </c>
      <c r="V29" s="19">
        <v>42.8</v>
      </c>
      <c r="W29" s="19">
        <v>53.5</v>
      </c>
      <c r="X29" s="19">
        <v>78.5</v>
      </c>
      <c r="Y29" s="19">
        <v>71.3</v>
      </c>
      <c r="Z29" s="19">
        <v>80.2</v>
      </c>
      <c r="AO29" s="19"/>
      <c r="AP29" s="19"/>
      <c r="AQ29" s="19"/>
      <c r="AR29" s="19"/>
    </row>
    <row r="30" spans="1:46" s="24" customFormat="1" x14ac:dyDescent="0.3">
      <c r="A30" s="19">
        <v>10272841</v>
      </c>
      <c r="B30" s="36" t="s">
        <v>115</v>
      </c>
      <c r="C30" s="50">
        <v>63</v>
      </c>
      <c r="D30" s="50"/>
      <c r="E30" s="50"/>
      <c r="G30" s="50"/>
      <c r="H30" s="36" t="s">
        <v>167</v>
      </c>
      <c r="I30" s="50">
        <v>17</v>
      </c>
      <c r="J30" s="50"/>
      <c r="K30" s="19">
        <v>14</v>
      </c>
      <c r="L30" s="19"/>
      <c r="M30" s="19"/>
      <c r="N30" s="19"/>
      <c r="O30" s="19">
        <v>34</v>
      </c>
      <c r="P30" s="19">
        <v>39.200000000000003</v>
      </c>
      <c r="Q30" s="19">
        <v>36.700000000000003</v>
      </c>
      <c r="R30" s="19">
        <v>30.9</v>
      </c>
      <c r="S30" s="19">
        <v>25.3</v>
      </c>
      <c r="T30" s="19">
        <v>35.9</v>
      </c>
      <c r="U30" s="19">
        <v>17.899999999999999</v>
      </c>
      <c r="V30" s="19">
        <v>28.3</v>
      </c>
      <c r="W30" s="19">
        <v>18.100000000000001</v>
      </c>
      <c r="X30" s="19">
        <v>48.8</v>
      </c>
      <c r="Y30" s="19">
        <v>54.6</v>
      </c>
      <c r="Z30" s="19">
        <v>54</v>
      </c>
      <c r="AO30" s="19"/>
      <c r="AP30" s="19"/>
      <c r="AQ30" s="19"/>
      <c r="AR30" s="19"/>
    </row>
    <row r="31" spans="1:46" s="24" customFormat="1" x14ac:dyDescent="0.3">
      <c r="A31" s="19">
        <v>20064760</v>
      </c>
      <c r="B31" s="36" t="s">
        <v>115</v>
      </c>
      <c r="C31" s="50">
        <v>64</v>
      </c>
      <c r="D31" s="50"/>
      <c r="E31" s="50"/>
      <c r="G31" s="50"/>
      <c r="H31" s="36" t="s">
        <v>175</v>
      </c>
      <c r="I31" s="50"/>
      <c r="J31" s="50"/>
      <c r="K31" s="19"/>
      <c r="L31" s="19"/>
      <c r="M31" s="19"/>
      <c r="N31" s="19"/>
      <c r="O31" s="19">
        <v>11.4</v>
      </c>
      <c r="P31" s="19">
        <v>11.9</v>
      </c>
      <c r="Q31" s="19">
        <v>21.4</v>
      </c>
      <c r="R31" s="19">
        <v>26.2</v>
      </c>
      <c r="S31" s="19">
        <v>25.9</v>
      </c>
      <c r="T31" s="19">
        <v>31.6</v>
      </c>
      <c r="U31" s="19">
        <v>25.8</v>
      </c>
      <c r="V31" s="19">
        <v>27.3</v>
      </c>
      <c r="W31" s="19">
        <v>25.7</v>
      </c>
      <c r="X31" s="19">
        <v>52</v>
      </c>
      <c r="Y31" s="19">
        <v>53.2</v>
      </c>
      <c r="Z31" s="19">
        <v>57.3</v>
      </c>
      <c r="AO31" s="19"/>
      <c r="AP31" s="19"/>
      <c r="AQ31" s="19"/>
      <c r="AR31" s="19"/>
    </row>
    <row r="32" spans="1:46" s="17" customFormat="1" x14ac:dyDescent="0.3">
      <c r="A32" s="20"/>
      <c r="C32" s="31"/>
      <c r="D32" s="23"/>
      <c r="E32" s="22"/>
      <c r="G32" s="22"/>
      <c r="I32" s="22"/>
      <c r="J32" s="22"/>
      <c r="K32" s="19"/>
      <c r="L32" s="19"/>
      <c r="M32" s="19"/>
      <c r="N32" s="19"/>
      <c r="O32" s="20"/>
      <c r="P32" s="20"/>
      <c r="Q32" s="20"/>
      <c r="R32" s="20"/>
      <c r="S32" s="20"/>
      <c r="T32" s="20"/>
      <c r="U32" s="19"/>
      <c r="V32" s="19"/>
      <c r="W32" s="19"/>
      <c r="X32" s="19"/>
      <c r="Y32" s="20"/>
      <c r="Z32" s="20"/>
      <c r="AO32" s="19"/>
      <c r="AP32" s="19"/>
      <c r="AQ32" s="19"/>
      <c r="AR32" s="19"/>
      <c r="AS32" s="26"/>
      <c r="AT32" s="26"/>
    </row>
    <row r="33" spans="1:46" s="27" customFormat="1" x14ac:dyDescent="0.3">
      <c r="A33" s="2"/>
      <c r="B33" s="17"/>
      <c r="C33" s="31"/>
      <c r="D33" s="9"/>
      <c r="E33" s="7"/>
      <c r="F33" s="17"/>
      <c r="G33" s="7"/>
      <c r="H33" s="17"/>
      <c r="I33" s="7"/>
      <c r="J33" s="7"/>
      <c r="K33" s="32"/>
      <c r="L33" s="32"/>
      <c r="M33" s="32"/>
      <c r="N33" s="32"/>
      <c r="O33" s="20"/>
      <c r="P33" s="20"/>
      <c r="Q33" s="20"/>
      <c r="R33" s="20"/>
      <c r="S33" s="20"/>
      <c r="T33" s="20"/>
      <c r="U33" s="19"/>
      <c r="V33" s="19"/>
      <c r="W33" s="19"/>
      <c r="X33" s="19"/>
      <c r="Y33" s="20"/>
      <c r="Z33" s="20"/>
      <c r="AO33" s="32"/>
      <c r="AP33" s="32"/>
      <c r="AQ33" s="32"/>
      <c r="AR33" s="32"/>
      <c r="AS33" s="34"/>
      <c r="AT33" s="34"/>
    </row>
    <row r="34" spans="1:46" s="27" customFormat="1" x14ac:dyDescent="0.3">
      <c r="A34" s="2"/>
      <c r="B34" s="17"/>
      <c r="C34" s="31"/>
      <c r="D34" s="9"/>
      <c r="E34" s="7"/>
      <c r="F34" s="17"/>
      <c r="G34" s="7"/>
      <c r="H34" s="17"/>
      <c r="I34" s="7"/>
      <c r="J34" s="7"/>
      <c r="K34" s="32"/>
      <c r="L34" s="32"/>
      <c r="M34" s="32"/>
      <c r="N34" s="32"/>
      <c r="O34" s="20"/>
      <c r="P34" s="20"/>
      <c r="Q34" s="20"/>
      <c r="R34" s="20"/>
      <c r="S34" s="20"/>
      <c r="T34" s="20"/>
      <c r="U34" s="25"/>
      <c r="V34" s="25"/>
      <c r="W34" s="25"/>
      <c r="X34" s="25"/>
      <c r="Y34" s="20"/>
      <c r="Z34" s="20"/>
      <c r="AO34" s="32"/>
      <c r="AP34" s="32"/>
      <c r="AQ34" s="32"/>
      <c r="AR34" s="32"/>
      <c r="AS34" s="34"/>
      <c r="AT34" s="34"/>
    </row>
    <row r="35" spans="1:46" s="27" customFormat="1" x14ac:dyDescent="0.3">
      <c r="A35" s="2"/>
      <c r="B35" s="17"/>
      <c r="C35" s="31"/>
      <c r="D35" s="9"/>
      <c r="E35" s="7"/>
      <c r="F35" s="17"/>
      <c r="G35" s="7"/>
      <c r="H35" s="17"/>
      <c r="I35" s="7"/>
      <c r="J35" s="7"/>
      <c r="K35" s="32"/>
      <c r="L35" s="32"/>
      <c r="M35" s="32"/>
      <c r="N35" s="32"/>
      <c r="O35" s="20"/>
      <c r="P35" s="20"/>
      <c r="Q35" s="20"/>
      <c r="R35" s="20"/>
      <c r="S35" s="20"/>
      <c r="T35" s="20"/>
      <c r="U35" s="25"/>
      <c r="V35" s="25"/>
      <c r="W35" s="25"/>
      <c r="X35" s="25"/>
      <c r="Y35" s="20"/>
      <c r="Z35" s="20"/>
      <c r="AO35" s="12"/>
      <c r="AP35" s="12"/>
      <c r="AQ35" s="12"/>
      <c r="AR35" s="34"/>
      <c r="AS35" s="34"/>
      <c r="AT35" s="34"/>
    </row>
    <row r="36" spans="1:46" s="27" customFormat="1" x14ac:dyDescent="0.3">
      <c r="A36" s="2"/>
      <c r="B36" s="17"/>
      <c r="C36" s="31"/>
      <c r="D36" s="9"/>
      <c r="E36" s="7"/>
      <c r="F36" s="17"/>
      <c r="G36" s="7"/>
      <c r="H36" s="17"/>
      <c r="I36" s="7"/>
      <c r="J36" s="7"/>
      <c r="K36" s="32"/>
      <c r="L36" s="32"/>
      <c r="M36" s="32"/>
      <c r="N36" s="32"/>
      <c r="O36" s="20"/>
      <c r="P36" s="20"/>
      <c r="Q36" s="20"/>
      <c r="R36" s="20"/>
      <c r="S36" s="20"/>
      <c r="T36" s="20"/>
      <c r="U36" s="25"/>
      <c r="V36" s="25"/>
      <c r="W36" s="25"/>
      <c r="X36" s="25"/>
      <c r="Y36" s="20"/>
      <c r="Z36" s="20"/>
      <c r="AO36" s="12"/>
      <c r="AP36" s="12"/>
      <c r="AQ36" s="12"/>
      <c r="AR36" s="34"/>
      <c r="AS36" s="34"/>
      <c r="AT36" s="34"/>
    </row>
    <row r="37" spans="1:46" s="27" customFormat="1" x14ac:dyDescent="0.3">
      <c r="A37" s="2"/>
      <c r="B37" s="17"/>
      <c r="C37" s="31"/>
      <c r="D37" s="9"/>
      <c r="E37" s="7"/>
      <c r="F37" s="17"/>
      <c r="G37" s="7"/>
      <c r="H37" s="17"/>
      <c r="I37" s="7"/>
      <c r="J37" s="7"/>
      <c r="K37" s="32"/>
      <c r="L37" s="32"/>
      <c r="M37" s="32"/>
      <c r="N37" s="32"/>
      <c r="O37" s="20"/>
      <c r="P37" s="20"/>
      <c r="Q37" s="20"/>
      <c r="R37" s="20"/>
      <c r="S37" s="20"/>
      <c r="T37" s="20"/>
      <c r="U37" s="25"/>
      <c r="V37" s="25"/>
      <c r="W37" s="25"/>
      <c r="X37" s="25"/>
      <c r="Y37" s="20"/>
      <c r="Z37" s="20"/>
      <c r="AO37" s="12"/>
      <c r="AP37" s="12"/>
      <c r="AQ37" s="12"/>
      <c r="AR37" s="34"/>
      <c r="AS37" s="34"/>
      <c r="AT37" s="34"/>
    </row>
    <row r="38" spans="1:46" s="27" customFormat="1" x14ac:dyDescent="0.3">
      <c r="A38" s="2"/>
      <c r="B38" s="17"/>
      <c r="C38" s="31"/>
      <c r="D38" s="9"/>
      <c r="E38" s="7"/>
      <c r="F38" s="17"/>
      <c r="G38" s="7"/>
      <c r="H38" s="17"/>
      <c r="I38" s="7"/>
      <c r="J38" s="7"/>
      <c r="K38" s="32"/>
      <c r="L38" s="32"/>
      <c r="M38" s="32"/>
      <c r="N38" s="32"/>
      <c r="O38" s="20"/>
      <c r="P38" s="20"/>
      <c r="Q38" s="20"/>
      <c r="R38" s="20"/>
      <c r="S38" s="20"/>
      <c r="T38" s="20"/>
      <c r="U38" s="25"/>
      <c r="V38" s="25"/>
      <c r="W38" s="25"/>
      <c r="X38" s="25"/>
      <c r="Y38" s="20"/>
      <c r="Z38" s="20"/>
      <c r="AO38" s="12"/>
      <c r="AP38" s="12"/>
      <c r="AQ38" s="12"/>
      <c r="AR38" s="34"/>
      <c r="AS38" s="34"/>
      <c r="AT38" s="34"/>
    </row>
    <row r="39" spans="1:46" s="27" customFormat="1" x14ac:dyDescent="0.3">
      <c r="A39" s="2"/>
      <c r="B39" s="17"/>
      <c r="C39" s="31"/>
      <c r="D39" s="9"/>
      <c r="E39" s="7"/>
      <c r="F39" s="17"/>
      <c r="G39" s="7"/>
      <c r="H39" s="17"/>
      <c r="I39" s="7"/>
      <c r="J39" s="7"/>
      <c r="K39" s="32"/>
      <c r="L39" s="32"/>
      <c r="M39" s="32"/>
      <c r="N39" s="32"/>
      <c r="O39" s="20"/>
      <c r="P39" s="20"/>
      <c r="Q39" s="20"/>
      <c r="R39" s="20"/>
      <c r="S39" s="20"/>
      <c r="T39" s="20"/>
      <c r="U39" s="25"/>
      <c r="V39" s="25"/>
      <c r="W39" s="25"/>
      <c r="X39" s="25"/>
      <c r="Y39" s="20"/>
      <c r="Z39" s="20"/>
      <c r="AO39" s="12"/>
      <c r="AP39" s="12"/>
      <c r="AQ39" s="12"/>
      <c r="AR39" s="34"/>
      <c r="AS39" s="34"/>
      <c r="AT39" s="34"/>
    </row>
    <row r="40" spans="1:46" s="27" customFormat="1" x14ac:dyDescent="0.3">
      <c r="A40" s="2"/>
      <c r="B40" s="17"/>
      <c r="C40" s="31"/>
      <c r="D40" s="9"/>
      <c r="E40" s="7"/>
      <c r="F40" s="17"/>
      <c r="G40" s="7"/>
      <c r="H40" s="17"/>
      <c r="I40" s="7"/>
      <c r="J40" s="7"/>
      <c r="K40" s="32"/>
      <c r="L40" s="32"/>
      <c r="M40" s="32"/>
      <c r="N40" s="32"/>
      <c r="O40" s="20"/>
      <c r="P40" s="20"/>
      <c r="Q40" s="20"/>
      <c r="R40" s="20"/>
      <c r="S40" s="20"/>
      <c r="T40" s="20"/>
      <c r="U40" s="25"/>
      <c r="V40" s="25"/>
      <c r="W40" s="25"/>
      <c r="X40" s="25"/>
      <c r="Y40" s="20"/>
      <c r="Z40" s="20"/>
      <c r="AO40" s="12"/>
      <c r="AP40" s="12"/>
      <c r="AQ40" s="12"/>
      <c r="AR40" s="34"/>
      <c r="AS40" s="34"/>
      <c r="AT40" s="34"/>
    </row>
    <row r="41" spans="1:46" s="27" customFormat="1" x14ac:dyDescent="0.3">
      <c r="A41" s="2"/>
      <c r="B41" s="17"/>
      <c r="C41" s="31"/>
      <c r="D41" s="9"/>
      <c r="E41" s="7"/>
      <c r="G41" s="7"/>
      <c r="I41" s="7"/>
      <c r="J41" s="7"/>
      <c r="K41" s="32"/>
      <c r="L41" s="32"/>
      <c r="M41" s="32"/>
      <c r="N41" s="32"/>
      <c r="O41" s="20"/>
      <c r="P41" s="20"/>
      <c r="Q41" s="20"/>
      <c r="R41" s="20"/>
      <c r="S41" s="20"/>
      <c r="T41" s="20"/>
      <c r="U41" s="25"/>
      <c r="V41" s="25"/>
      <c r="W41" s="25"/>
      <c r="X41" s="25"/>
      <c r="Y41" s="20"/>
      <c r="Z41" s="20"/>
      <c r="AO41" s="12"/>
      <c r="AP41" s="12"/>
      <c r="AQ41" s="12"/>
      <c r="AR41" s="34"/>
      <c r="AS41" s="34"/>
      <c r="AT41" s="34"/>
    </row>
    <row r="42" spans="1:46" s="17" customFormat="1" x14ac:dyDescent="0.3">
      <c r="A42" s="20"/>
      <c r="C42" s="31"/>
      <c r="D42" s="23"/>
      <c r="E42" s="22"/>
      <c r="G42" s="22"/>
      <c r="I42" s="22"/>
      <c r="J42" s="22"/>
      <c r="K42" s="19"/>
      <c r="L42" s="19"/>
      <c r="M42" s="19"/>
      <c r="N42" s="19"/>
      <c r="O42" s="20"/>
      <c r="P42" s="20"/>
      <c r="Q42" s="20"/>
      <c r="R42" s="20"/>
      <c r="S42" s="20"/>
      <c r="T42" s="20"/>
      <c r="U42" s="25"/>
      <c r="V42" s="25"/>
      <c r="W42" s="25"/>
      <c r="X42" s="25"/>
      <c r="Y42" s="20"/>
      <c r="Z42" s="20"/>
      <c r="AO42" s="25"/>
      <c r="AP42" s="25"/>
      <c r="AQ42" s="25"/>
      <c r="AR42" s="26"/>
      <c r="AS42" s="26"/>
      <c r="AT42" s="26"/>
    </row>
    <row r="43" spans="1:46" s="17" customFormat="1" x14ac:dyDescent="0.3">
      <c r="A43" s="20"/>
      <c r="C43" s="31"/>
      <c r="D43" s="23"/>
      <c r="E43" s="22"/>
      <c r="G43" s="22"/>
      <c r="I43" s="22"/>
      <c r="J43" s="22"/>
      <c r="K43" s="19"/>
      <c r="L43" s="19"/>
      <c r="M43" s="19"/>
      <c r="N43" s="19"/>
      <c r="O43" s="20"/>
      <c r="P43" s="20"/>
      <c r="Q43" s="20"/>
      <c r="R43" s="20"/>
      <c r="S43" s="20"/>
      <c r="T43" s="20"/>
      <c r="U43" s="25"/>
      <c r="V43" s="25"/>
      <c r="W43" s="25"/>
      <c r="X43" s="25"/>
      <c r="Y43" s="20"/>
      <c r="Z43" s="20"/>
      <c r="AO43" s="25"/>
      <c r="AP43" s="25"/>
      <c r="AQ43" s="25"/>
      <c r="AR43" s="26"/>
      <c r="AS43" s="26"/>
      <c r="AT43" s="26"/>
    </row>
    <row r="44" spans="1:46" s="27" customFormat="1" x14ac:dyDescent="0.3">
      <c r="A44" s="2"/>
      <c r="B44" s="17"/>
      <c r="C44" s="29"/>
      <c r="D44" s="9"/>
      <c r="E44" s="7"/>
      <c r="G44" s="7"/>
      <c r="I44" s="7"/>
      <c r="J44" s="7"/>
      <c r="K44" s="32"/>
      <c r="L44" s="32"/>
      <c r="M44" s="32"/>
      <c r="N44" s="32"/>
      <c r="O44" s="20"/>
      <c r="P44" s="20"/>
      <c r="Q44" s="20"/>
      <c r="R44" s="20"/>
      <c r="S44" s="20"/>
      <c r="T44" s="20"/>
      <c r="U44" s="25"/>
      <c r="V44" s="25"/>
      <c r="W44" s="25"/>
      <c r="X44" s="25"/>
      <c r="Y44" s="20"/>
      <c r="Z44" s="20"/>
      <c r="AO44" s="12"/>
      <c r="AP44" s="12"/>
      <c r="AQ44" s="12"/>
      <c r="AR44" s="34"/>
      <c r="AS44" s="34"/>
      <c r="AT44" s="34"/>
    </row>
    <row r="45" spans="1:46" s="27" customFormat="1" x14ac:dyDescent="0.3">
      <c r="A45" s="2"/>
      <c r="B45" s="17"/>
      <c r="C45" s="29"/>
      <c r="D45" s="9"/>
      <c r="E45" s="7"/>
      <c r="G45" s="7"/>
      <c r="I45" s="7"/>
      <c r="J45" s="7"/>
      <c r="K45" s="32"/>
      <c r="L45" s="32"/>
      <c r="M45" s="32"/>
      <c r="N45" s="32"/>
      <c r="O45" s="20"/>
      <c r="P45" s="20"/>
      <c r="Q45" s="20"/>
      <c r="R45" s="20"/>
      <c r="S45" s="20"/>
      <c r="T45" s="20"/>
      <c r="U45" s="25"/>
      <c r="V45" s="25"/>
      <c r="W45" s="25"/>
      <c r="X45" s="25"/>
      <c r="Y45" s="20"/>
      <c r="Z45" s="20"/>
      <c r="AO45" s="12"/>
      <c r="AP45" s="12"/>
      <c r="AQ45" s="12"/>
      <c r="AR45" s="34"/>
      <c r="AS45" s="34"/>
      <c r="AT45" s="34"/>
    </row>
    <row r="46" spans="1:46" s="27" customFormat="1" x14ac:dyDescent="0.3">
      <c r="A46" s="2"/>
      <c r="B46" s="17"/>
      <c r="C46" s="29"/>
      <c r="D46" s="9"/>
      <c r="E46" s="7"/>
      <c r="G46" s="7"/>
      <c r="I46" s="7"/>
      <c r="J46" s="7"/>
      <c r="K46" s="32"/>
      <c r="L46" s="32"/>
      <c r="M46" s="32"/>
      <c r="N46" s="32"/>
      <c r="O46" s="20"/>
      <c r="P46" s="20"/>
      <c r="Q46" s="20"/>
      <c r="R46" s="20"/>
      <c r="S46" s="20"/>
      <c r="T46" s="20"/>
      <c r="U46" s="25"/>
      <c r="V46" s="25"/>
      <c r="W46" s="25"/>
      <c r="X46" s="25"/>
      <c r="Y46" s="20"/>
      <c r="Z46" s="20"/>
      <c r="AO46" s="12"/>
      <c r="AP46" s="12"/>
      <c r="AQ46" s="12"/>
      <c r="AR46" s="34"/>
      <c r="AS46" s="34"/>
      <c r="AT46" s="34"/>
    </row>
    <row r="47" spans="1:46" s="27" customFormat="1" x14ac:dyDescent="0.3">
      <c r="A47" s="2"/>
      <c r="B47" s="17"/>
      <c r="C47" s="29"/>
      <c r="D47" s="9"/>
      <c r="E47" s="7"/>
      <c r="G47" s="7"/>
      <c r="I47" s="7"/>
      <c r="J47" s="7"/>
      <c r="K47" s="32"/>
      <c r="L47" s="32"/>
      <c r="M47" s="32"/>
      <c r="N47" s="32"/>
      <c r="O47" s="20"/>
      <c r="P47" s="20"/>
      <c r="Q47" s="20"/>
      <c r="R47" s="20"/>
      <c r="S47" s="20"/>
      <c r="T47" s="20"/>
      <c r="U47" s="25"/>
      <c r="V47" s="25"/>
      <c r="W47" s="25"/>
      <c r="X47" s="25"/>
      <c r="Y47" s="20"/>
      <c r="Z47" s="20"/>
      <c r="AO47" s="12"/>
      <c r="AP47" s="12"/>
      <c r="AQ47" s="12"/>
      <c r="AR47" s="34"/>
      <c r="AS47" s="34"/>
      <c r="AT47" s="34"/>
    </row>
    <row r="48" spans="1:46" s="27" customFormat="1" x14ac:dyDescent="0.3">
      <c r="A48" s="2"/>
      <c r="B48" s="17"/>
      <c r="C48" s="29"/>
      <c r="D48" s="9"/>
      <c r="E48" s="7"/>
      <c r="G48" s="7"/>
      <c r="I48" s="7"/>
      <c r="J48" s="7"/>
      <c r="K48" s="32"/>
      <c r="L48" s="32"/>
      <c r="M48" s="32"/>
      <c r="N48" s="32"/>
      <c r="O48" s="20"/>
      <c r="P48" s="20"/>
      <c r="Q48" s="20"/>
      <c r="R48" s="20"/>
      <c r="S48" s="20"/>
      <c r="T48" s="20"/>
      <c r="U48" s="25"/>
      <c r="V48" s="25"/>
      <c r="W48" s="25"/>
      <c r="X48" s="25"/>
      <c r="Y48" s="20"/>
      <c r="Z48" s="20"/>
      <c r="AO48" s="12"/>
      <c r="AP48" s="12"/>
      <c r="AQ48" s="12"/>
      <c r="AR48" s="34"/>
      <c r="AS48" s="34"/>
      <c r="AT48" s="34"/>
    </row>
    <row r="49" spans="1:46" s="17" customFormat="1" x14ac:dyDescent="0.3">
      <c r="A49" s="20"/>
      <c r="C49" s="31"/>
      <c r="D49" s="23"/>
      <c r="E49" s="22"/>
      <c r="G49" s="22"/>
      <c r="H49" s="35"/>
      <c r="I49" s="22"/>
      <c r="J49" s="22"/>
      <c r="K49" s="19"/>
      <c r="L49" s="19"/>
      <c r="M49" s="19"/>
      <c r="N49" s="19"/>
      <c r="O49" s="20"/>
      <c r="P49" s="20"/>
      <c r="Q49" s="20"/>
      <c r="R49" s="20"/>
      <c r="S49" s="20"/>
      <c r="T49" s="20"/>
      <c r="U49" s="25"/>
      <c r="V49" s="25"/>
      <c r="W49" s="25"/>
      <c r="X49" s="25"/>
      <c r="Y49" s="20"/>
      <c r="Z49" s="20"/>
      <c r="AO49" s="25"/>
      <c r="AP49" s="25"/>
      <c r="AQ49" s="25"/>
      <c r="AR49" s="26"/>
      <c r="AS49" s="26"/>
      <c r="AT49" s="26"/>
    </row>
    <row r="50" spans="1:46" s="27" customFormat="1" x14ac:dyDescent="0.3">
      <c r="A50" s="2"/>
      <c r="B50" s="17"/>
      <c r="C50" s="29"/>
      <c r="D50" s="9"/>
      <c r="E50" s="7"/>
      <c r="F50" s="17"/>
      <c r="G50" s="7"/>
      <c r="H50" s="17"/>
      <c r="I50" s="7"/>
      <c r="J50" s="7"/>
      <c r="K50" s="32"/>
      <c r="L50" s="32"/>
      <c r="M50" s="32"/>
      <c r="N50" s="32"/>
      <c r="O50" s="20"/>
      <c r="P50" s="20"/>
      <c r="Q50" s="20"/>
      <c r="R50" s="20"/>
      <c r="S50" s="20"/>
      <c r="T50" s="20"/>
      <c r="U50" s="25"/>
      <c r="V50" s="25"/>
      <c r="W50" s="25"/>
      <c r="X50" s="25"/>
      <c r="Y50" s="20"/>
      <c r="Z50" s="20"/>
      <c r="AO50" s="12"/>
      <c r="AP50" s="12"/>
      <c r="AQ50" s="12"/>
      <c r="AR50" s="34"/>
      <c r="AS50" s="34"/>
      <c r="AT50" s="34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300" r:id="rId1"/>
  <headerFooter>
    <oddHeader>&amp;LInfluence of parameters on adjacent segment degeneration after spinal fusion for degenerative spondylolisthesis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4"/>
  <sheetViews>
    <sheetView topLeftCell="A22" workbookViewId="0">
      <selection activeCell="C3" sqref="C3"/>
    </sheetView>
  </sheetViews>
  <sheetFormatPr defaultRowHeight="16.2" x14ac:dyDescent="0.3"/>
  <sheetData>
    <row r="2" spans="2:9" x14ac:dyDescent="0.3">
      <c r="B2" s="88" t="s">
        <v>198</v>
      </c>
      <c r="C2" s="67" t="s">
        <v>196</v>
      </c>
      <c r="D2" s="67" t="s">
        <v>194</v>
      </c>
      <c r="F2" s="89" t="s">
        <v>199</v>
      </c>
      <c r="G2" s="67" t="s">
        <v>196</v>
      </c>
      <c r="H2" s="67" t="s">
        <v>194</v>
      </c>
    </row>
    <row r="3" spans="2:9" ht="48.6" x14ac:dyDescent="0.3">
      <c r="B3" s="6" t="s">
        <v>17</v>
      </c>
      <c r="C3" s="67">
        <v>17.7068965517241</v>
      </c>
      <c r="D3" s="67">
        <v>14.265841596386867</v>
      </c>
      <c r="F3" s="6" t="s">
        <v>17</v>
      </c>
      <c r="G3" s="67">
        <v>24.11851851851852</v>
      </c>
      <c r="H3" s="67">
        <v>11.837165624780704</v>
      </c>
    </row>
    <row r="4" spans="2:9" ht="48.6" x14ac:dyDescent="0.3">
      <c r="B4" s="6" t="s">
        <v>18</v>
      </c>
      <c r="C4" s="67">
        <v>21.903448275862075</v>
      </c>
      <c r="D4" s="67">
        <v>11.481273036639783</v>
      </c>
      <c r="F4" s="6" t="s">
        <v>18</v>
      </c>
      <c r="G4" s="67">
        <v>26.225000000000005</v>
      </c>
      <c r="H4" s="67">
        <v>12.573152614466517</v>
      </c>
    </row>
    <row r="5" spans="2:9" ht="48.6" x14ac:dyDescent="0.3">
      <c r="B5" s="6" t="s">
        <v>19</v>
      </c>
      <c r="C5" s="67">
        <v>17.096551724137928</v>
      </c>
      <c r="D5" s="67">
        <v>11.304060040490532</v>
      </c>
      <c r="F5" s="6" t="s">
        <v>19</v>
      </c>
      <c r="G5" s="67">
        <v>21.835714285714289</v>
      </c>
      <c r="H5" s="67">
        <v>13.214364078131716</v>
      </c>
    </row>
    <row r="6" spans="2:9" ht="32.4" x14ac:dyDescent="0.3">
      <c r="B6" s="4" t="s">
        <v>21</v>
      </c>
      <c r="C6" s="67">
        <v>24.534482758620697</v>
      </c>
      <c r="D6" s="67">
        <v>9.501326067677839</v>
      </c>
      <c r="F6" s="4" t="s">
        <v>21</v>
      </c>
      <c r="G6" s="67">
        <v>29.629629629629626</v>
      </c>
      <c r="H6" s="67">
        <v>12.946303743801975</v>
      </c>
    </row>
    <row r="7" spans="2:9" ht="32.4" x14ac:dyDescent="0.3">
      <c r="B7" s="4" t="s">
        <v>20</v>
      </c>
      <c r="C7" s="67">
        <v>30.610344827586204</v>
      </c>
      <c r="D7" s="67">
        <v>12.654116914144872</v>
      </c>
      <c r="F7" s="4" t="s">
        <v>20</v>
      </c>
      <c r="G7" s="67">
        <v>33.419230769230765</v>
      </c>
      <c r="H7" s="67">
        <v>9.0526026856708874</v>
      </c>
    </row>
    <row r="8" spans="2:9" ht="32.4" x14ac:dyDescent="0.3">
      <c r="B8" s="4" t="s">
        <v>22</v>
      </c>
      <c r="C8" s="67">
        <v>26.351724137931033</v>
      </c>
      <c r="D8" s="67">
        <v>13.848197940775425</v>
      </c>
      <c r="F8" s="4" t="s">
        <v>22</v>
      </c>
      <c r="G8" s="67">
        <v>31.17407407407407</v>
      </c>
      <c r="H8" s="67">
        <v>12.027807287620975</v>
      </c>
    </row>
    <row r="9" spans="2:9" ht="32.4" x14ac:dyDescent="0.3">
      <c r="B9" s="4" t="s">
        <v>201</v>
      </c>
      <c r="C9" s="67">
        <v>28.461904761904769</v>
      </c>
      <c r="D9" s="67">
        <v>6.6065479783678054</v>
      </c>
      <c r="F9" s="4" t="s">
        <v>202</v>
      </c>
      <c r="G9" s="67">
        <v>29.162500000000001</v>
      </c>
      <c r="H9" s="67">
        <v>9.0619994114617572</v>
      </c>
    </row>
    <row r="10" spans="2:9" ht="32.4" x14ac:dyDescent="0.3">
      <c r="B10" s="15" t="s">
        <v>24</v>
      </c>
      <c r="C10" s="67">
        <v>23.014285714285716</v>
      </c>
      <c r="D10" s="67">
        <v>6.783309348266954</v>
      </c>
      <c r="F10" s="15" t="s">
        <v>24</v>
      </c>
      <c r="G10" s="67">
        <v>27.429411764705883</v>
      </c>
      <c r="H10" s="67">
        <v>6.1839272216248613</v>
      </c>
      <c r="I10" s="90" t="s">
        <v>206</v>
      </c>
    </row>
    <row r="11" spans="2:9" ht="32.4" x14ac:dyDescent="0.3">
      <c r="B11" s="15" t="s">
        <v>25</v>
      </c>
      <c r="C11" s="67">
        <v>27.347619047619052</v>
      </c>
      <c r="D11" s="67">
        <v>9.2246744683820054</v>
      </c>
      <c r="F11" s="15" t="s">
        <v>25</v>
      </c>
      <c r="G11" s="67">
        <v>30.370588235294122</v>
      </c>
      <c r="H11" s="67">
        <v>8.1078484126402355</v>
      </c>
      <c r="I11" s="90"/>
    </row>
    <row r="12" spans="2:9" ht="32.4" x14ac:dyDescent="0.3">
      <c r="B12" s="15" t="s">
        <v>26</v>
      </c>
      <c r="C12" s="67">
        <v>53.94285714285715</v>
      </c>
      <c r="D12" s="67">
        <v>10.36930911047455</v>
      </c>
      <c r="F12" s="15" t="s">
        <v>26</v>
      </c>
      <c r="G12" s="67">
        <v>60.306249999999999</v>
      </c>
      <c r="H12" s="67">
        <v>13.048088940530736</v>
      </c>
      <c r="I12" s="90"/>
    </row>
    <row r="13" spans="2:9" ht="32.4" x14ac:dyDescent="0.3">
      <c r="B13" s="15" t="s">
        <v>27</v>
      </c>
      <c r="C13" s="67">
        <v>54.603571428571435</v>
      </c>
      <c r="D13" s="67">
        <v>13.966772265388546</v>
      </c>
      <c r="F13" s="15" t="s">
        <v>27</v>
      </c>
      <c r="G13" s="67">
        <v>61.79615384615385</v>
      </c>
      <c r="H13" s="67">
        <v>11.307041373205656</v>
      </c>
      <c r="I13" s="90" t="s">
        <v>206</v>
      </c>
    </row>
    <row r="14" spans="2:9" ht="32.4" x14ac:dyDescent="0.3">
      <c r="B14" s="15" t="s">
        <v>28</v>
      </c>
      <c r="C14" s="67">
        <v>54.265517241379314</v>
      </c>
      <c r="D14" s="67">
        <v>14.08921258729703</v>
      </c>
      <c r="F14" s="15" t="s">
        <v>28</v>
      </c>
      <c r="G14" s="67">
        <v>62.474074074074082</v>
      </c>
      <c r="H14" s="67">
        <v>11.260673316137074</v>
      </c>
      <c r="I14" s="90" t="s">
        <v>206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3"/>
  <sheetViews>
    <sheetView topLeftCell="A22" zoomScale="70" zoomScaleNormal="70" workbookViewId="0">
      <selection activeCell="D3" sqref="D3"/>
    </sheetView>
  </sheetViews>
  <sheetFormatPr defaultRowHeight="16.2" x14ac:dyDescent="0.3"/>
  <cols>
    <col min="1" max="1" width="11.21875" customWidth="1"/>
    <col min="2" max="3" width="9" style="27"/>
    <col min="4" max="4" width="10.88671875" customWidth="1"/>
    <col min="5" max="5" width="12" customWidth="1"/>
    <col min="6" max="6" width="12.21875" customWidth="1"/>
    <col min="7" max="7" width="12.77734375" customWidth="1"/>
    <col min="8" max="8" width="11.21875" customWidth="1"/>
    <col min="9" max="9" width="10.21875" customWidth="1"/>
    <col min="10" max="10" width="9.88671875" customWidth="1"/>
    <col min="11" max="11" width="10.33203125" customWidth="1"/>
    <col min="12" max="12" width="10.88671875" customWidth="1"/>
    <col min="13" max="13" width="10.6640625" customWidth="1"/>
    <col min="14" max="14" width="11" customWidth="1"/>
    <col min="15" max="15" width="10.109375" customWidth="1"/>
    <col min="16" max="16" width="11.21875" customWidth="1"/>
    <col min="17" max="17" width="10" customWidth="1"/>
    <col min="18" max="18" width="11.44140625" customWidth="1"/>
    <col min="19" max="19" width="10" customWidth="1"/>
    <col min="20" max="20" width="11.88671875" customWidth="1"/>
    <col min="21" max="21" width="10" customWidth="1"/>
    <col min="22" max="22" width="11.88671875" customWidth="1"/>
    <col min="24" max="24" width="10.33203125" customWidth="1"/>
  </cols>
  <sheetData>
    <row r="1" spans="2:25" x14ac:dyDescent="0.3">
      <c r="B1" s="88" t="s">
        <v>198</v>
      </c>
      <c r="C1" s="89" t="s">
        <v>199</v>
      </c>
      <c r="D1" s="88" t="s">
        <v>198</v>
      </c>
      <c r="E1" s="89" t="s">
        <v>199</v>
      </c>
      <c r="F1" s="88" t="s">
        <v>198</v>
      </c>
      <c r="G1" s="89" t="s">
        <v>199</v>
      </c>
      <c r="H1" s="88" t="s">
        <v>198</v>
      </c>
      <c r="I1" s="89" t="s">
        <v>199</v>
      </c>
      <c r="J1" s="88" t="s">
        <v>198</v>
      </c>
      <c r="K1" s="89" t="s">
        <v>199</v>
      </c>
      <c r="L1" s="88" t="s">
        <v>198</v>
      </c>
      <c r="M1" s="89" t="s">
        <v>199</v>
      </c>
      <c r="N1" s="88" t="s">
        <v>198</v>
      </c>
      <c r="O1" s="89" t="s">
        <v>199</v>
      </c>
      <c r="P1" s="88" t="s">
        <v>198</v>
      </c>
      <c r="Q1" s="89" t="s">
        <v>199</v>
      </c>
      <c r="R1" s="88" t="s">
        <v>198</v>
      </c>
      <c r="S1" s="89" t="s">
        <v>199</v>
      </c>
      <c r="T1" s="88" t="s">
        <v>198</v>
      </c>
      <c r="U1" s="89" t="s">
        <v>199</v>
      </c>
      <c r="V1" s="88" t="s">
        <v>198</v>
      </c>
      <c r="W1" s="89" t="s">
        <v>199</v>
      </c>
      <c r="X1" s="88" t="s">
        <v>198</v>
      </c>
      <c r="Y1" s="89" t="s">
        <v>199</v>
      </c>
    </row>
    <row r="2" spans="2:25" ht="48.6" x14ac:dyDescent="0.3">
      <c r="B2" s="6" t="s">
        <v>17</v>
      </c>
      <c r="C2" s="62" t="s">
        <v>17</v>
      </c>
      <c r="D2" s="6" t="s">
        <v>18</v>
      </c>
      <c r="E2" s="62" t="s">
        <v>18</v>
      </c>
      <c r="F2" s="6" t="s">
        <v>19</v>
      </c>
      <c r="G2" s="62" t="s">
        <v>19</v>
      </c>
      <c r="H2" s="4" t="s">
        <v>21</v>
      </c>
      <c r="I2" s="62" t="s">
        <v>21</v>
      </c>
      <c r="J2" s="4" t="s">
        <v>20</v>
      </c>
      <c r="K2" s="62" t="s">
        <v>20</v>
      </c>
      <c r="L2" s="4" t="s">
        <v>22</v>
      </c>
      <c r="M2" s="62" t="s">
        <v>22</v>
      </c>
      <c r="N2" s="15" t="s">
        <v>23</v>
      </c>
      <c r="O2" s="64" t="s">
        <v>23</v>
      </c>
      <c r="P2" s="15" t="s">
        <v>24</v>
      </c>
      <c r="Q2" s="64" t="s">
        <v>24</v>
      </c>
      <c r="R2" s="15" t="s">
        <v>25</v>
      </c>
      <c r="S2" s="64" t="s">
        <v>25</v>
      </c>
      <c r="T2" s="15" t="s">
        <v>26</v>
      </c>
      <c r="U2" s="64" t="s">
        <v>26</v>
      </c>
      <c r="V2" s="15" t="s">
        <v>27</v>
      </c>
      <c r="W2" s="64" t="s">
        <v>27</v>
      </c>
      <c r="X2" s="15" t="s">
        <v>28</v>
      </c>
      <c r="Y2" s="64" t="s">
        <v>28</v>
      </c>
    </row>
    <row r="3" spans="2:25" x14ac:dyDescent="0.3">
      <c r="B3" s="68">
        <v>22.4</v>
      </c>
      <c r="C3" s="69">
        <v>21.8</v>
      </c>
      <c r="D3" s="70">
        <v>23</v>
      </c>
      <c r="E3" s="71">
        <v>13.4</v>
      </c>
      <c r="F3" s="78">
        <v>18</v>
      </c>
      <c r="G3" s="69">
        <v>22.1</v>
      </c>
      <c r="H3" s="72">
        <v>18.399999999999999</v>
      </c>
      <c r="I3" s="71">
        <v>19.399999999999999</v>
      </c>
      <c r="J3" s="78">
        <v>25.5</v>
      </c>
      <c r="K3" s="69">
        <v>27.2</v>
      </c>
      <c r="L3" s="72">
        <v>24.1</v>
      </c>
      <c r="M3" s="71">
        <v>29.8</v>
      </c>
      <c r="N3" s="80" t="s">
        <v>51</v>
      </c>
      <c r="O3" s="69" t="s">
        <v>106</v>
      </c>
      <c r="P3" s="73" t="s">
        <v>52</v>
      </c>
      <c r="Q3" s="71" t="s">
        <v>107</v>
      </c>
      <c r="R3" s="80" t="s">
        <v>53</v>
      </c>
      <c r="S3" s="69" t="s">
        <v>108</v>
      </c>
      <c r="T3" s="73" t="s">
        <v>54</v>
      </c>
      <c r="U3" s="71" t="s">
        <v>6</v>
      </c>
      <c r="V3" s="78">
        <v>46.3</v>
      </c>
      <c r="W3" s="69">
        <v>37</v>
      </c>
      <c r="X3" s="72">
        <v>45.4</v>
      </c>
      <c r="Y3" s="71">
        <v>49</v>
      </c>
    </row>
    <row r="4" spans="2:25" x14ac:dyDescent="0.3">
      <c r="B4" s="68">
        <v>38.700000000000003</v>
      </c>
      <c r="C4" s="69">
        <v>5</v>
      </c>
      <c r="D4" s="70">
        <v>25.2</v>
      </c>
      <c r="E4" s="71">
        <v>4.2</v>
      </c>
      <c r="F4" s="78">
        <v>19.8</v>
      </c>
      <c r="G4" s="69">
        <v>5.3</v>
      </c>
      <c r="H4" s="72">
        <v>14.8</v>
      </c>
      <c r="I4" s="71">
        <v>12.5</v>
      </c>
      <c r="J4" s="78">
        <v>36</v>
      </c>
      <c r="K4" s="69">
        <v>29.4</v>
      </c>
      <c r="L4" s="72">
        <v>25.6</v>
      </c>
      <c r="M4" s="71">
        <v>12</v>
      </c>
      <c r="N4" s="80" t="s">
        <v>177</v>
      </c>
      <c r="O4" s="69" t="s">
        <v>111</v>
      </c>
      <c r="P4" s="73" t="s">
        <v>181</v>
      </c>
      <c r="Q4" s="71" t="s">
        <v>112</v>
      </c>
      <c r="R4" s="80" t="s">
        <v>146</v>
      </c>
      <c r="S4" s="69" t="s">
        <v>113</v>
      </c>
      <c r="T4" s="73" t="s">
        <v>178</v>
      </c>
      <c r="U4" s="71" t="s">
        <v>114</v>
      </c>
      <c r="V4" s="78">
        <v>61.9</v>
      </c>
      <c r="W4" s="69">
        <v>80.3</v>
      </c>
      <c r="X4" s="72">
        <v>43.4</v>
      </c>
      <c r="Y4" s="71">
        <v>77.8</v>
      </c>
    </row>
    <row r="5" spans="2:25" x14ac:dyDescent="0.3">
      <c r="B5" s="68">
        <v>21</v>
      </c>
      <c r="C5" s="69">
        <v>54.9</v>
      </c>
      <c r="D5" s="70">
        <v>35.1</v>
      </c>
      <c r="E5" s="71">
        <v>49.1</v>
      </c>
      <c r="F5" s="78">
        <v>29.8</v>
      </c>
      <c r="G5" s="69">
        <v>41.7</v>
      </c>
      <c r="H5" s="72">
        <v>22</v>
      </c>
      <c r="I5" s="71">
        <v>51.5</v>
      </c>
      <c r="J5" s="78">
        <v>20.100000000000001</v>
      </c>
      <c r="K5" s="69">
        <v>46.8</v>
      </c>
      <c r="L5" s="72">
        <v>24.8</v>
      </c>
      <c r="M5" s="71">
        <v>53.4</v>
      </c>
      <c r="N5" s="80" t="s">
        <v>60</v>
      </c>
      <c r="O5" s="69" t="s">
        <v>118</v>
      </c>
      <c r="P5" s="73" t="s">
        <v>61</v>
      </c>
      <c r="Q5" s="71" t="s">
        <v>75</v>
      </c>
      <c r="R5" s="80" t="s">
        <v>182</v>
      </c>
      <c r="S5" s="69" t="s">
        <v>120</v>
      </c>
      <c r="T5" s="73" t="s">
        <v>63</v>
      </c>
      <c r="U5" s="71" t="s">
        <v>121</v>
      </c>
      <c r="V5" s="68">
        <v>62</v>
      </c>
      <c r="W5" s="69">
        <v>71.599999999999994</v>
      </c>
      <c r="X5" s="72">
        <v>62.4</v>
      </c>
      <c r="Y5" s="71">
        <v>82.7</v>
      </c>
    </row>
    <row r="6" spans="2:25" x14ac:dyDescent="0.3">
      <c r="B6" s="68">
        <v>47.7</v>
      </c>
      <c r="C6" s="69">
        <v>25.2</v>
      </c>
      <c r="D6" s="70">
        <v>28.3</v>
      </c>
      <c r="E6" s="71">
        <v>24.4</v>
      </c>
      <c r="F6" s="78">
        <v>18</v>
      </c>
      <c r="G6" s="69">
        <v>22.5</v>
      </c>
      <c r="H6" s="72">
        <v>29.7</v>
      </c>
      <c r="I6" s="71">
        <v>47.1</v>
      </c>
      <c r="J6" s="78">
        <v>39</v>
      </c>
      <c r="K6" s="69">
        <v>35.1</v>
      </c>
      <c r="L6" s="72">
        <v>58.6</v>
      </c>
      <c r="M6" s="71">
        <v>26</v>
      </c>
      <c r="N6" s="80" t="s">
        <v>183</v>
      </c>
      <c r="O6" s="69" t="s">
        <v>124</v>
      </c>
      <c r="P6" s="73" t="s">
        <v>6</v>
      </c>
      <c r="Q6" s="71" t="s">
        <v>125</v>
      </c>
      <c r="R6" s="80" t="s">
        <v>62</v>
      </c>
      <c r="S6" s="69" t="s">
        <v>131</v>
      </c>
      <c r="T6" s="73" t="s">
        <v>185</v>
      </c>
      <c r="U6" s="71" t="s">
        <v>126</v>
      </c>
      <c r="V6" s="78">
        <v>67.5</v>
      </c>
      <c r="W6" s="69">
        <v>65</v>
      </c>
      <c r="X6" s="72">
        <v>84.8</v>
      </c>
      <c r="Y6" s="71">
        <v>50</v>
      </c>
    </row>
    <row r="7" spans="2:25" x14ac:dyDescent="0.3">
      <c r="B7" s="68">
        <v>14.9</v>
      </c>
      <c r="C7" s="69">
        <v>13</v>
      </c>
      <c r="D7" s="70">
        <v>11</v>
      </c>
      <c r="E7" s="71">
        <v>15.3</v>
      </c>
      <c r="F7" s="78">
        <v>15.4</v>
      </c>
      <c r="G7" s="69">
        <v>14.7</v>
      </c>
      <c r="H7" s="72">
        <v>28</v>
      </c>
      <c r="I7" s="71">
        <v>9.8000000000000007</v>
      </c>
      <c r="J7" s="78">
        <v>19.5</v>
      </c>
      <c r="K7" s="69">
        <v>23.3</v>
      </c>
      <c r="L7" s="72">
        <v>32.5</v>
      </c>
      <c r="M7" s="71">
        <v>17.399999999999999</v>
      </c>
      <c r="N7" s="80" t="s">
        <v>69</v>
      </c>
      <c r="O7" s="69" t="s">
        <v>129</v>
      </c>
      <c r="P7" s="73" t="s">
        <v>70</v>
      </c>
      <c r="Q7" s="71" t="s">
        <v>130</v>
      </c>
      <c r="R7" s="80" t="s">
        <v>151</v>
      </c>
      <c r="S7" s="69" t="s">
        <v>137</v>
      </c>
      <c r="T7" s="73" t="s">
        <v>72</v>
      </c>
      <c r="U7" s="71" t="s">
        <v>132</v>
      </c>
      <c r="V7" s="78">
        <v>53.5</v>
      </c>
      <c r="W7" s="69">
        <v>54.7</v>
      </c>
      <c r="X7" s="72">
        <v>68</v>
      </c>
      <c r="Y7" s="71">
        <v>53.6</v>
      </c>
    </row>
    <row r="8" spans="2:25" x14ac:dyDescent="0.3">
      <c r="B8" s="68">
        <v>13.4</v>
      </c>
      <c r="C8" s="69">
        <v>6.5</v>
      </c>
      <c r="D8" s="70">
        <v>21.4</v>
      </c>
      <c r="E8" s="71">
        <v>9.8000000000000007</v>
      </c>
      <c r="F8" s="78">
        <v>15</v>
      </c>
      <c r="G8" s="69">
        <v>2.1</v>
      </c>
      <c r="H8" s="72">
        <v>17</v>
      </c>
      <c r="I8" s="71">
        <v>20.5</v>
      </c>
      <c r="J8" s="78">
        <v>45.5</v>
      </c>
      <c r="K8" s="69">
        <v>37.200000000000003</v>
      </c>
      <c r="L8" s="72">
        <v>25</v>
      </c>
      <c r="M8" s="71">
        <v>30</v>
      </c>
      <c r="N8" s="79" t="s">
        <v>75</v>
      </c>
      <c r="O8" s="69" t="s">
        <v>136</v>
      </c>
      <c r="P8" s="74" t="s">
        <v>76</v>
      </c>
      <c r="Q8" s="71" t="s">
        <v>142</v>
      </c>
      <c r="R8" s="80" t="s">
        <v>71</v>
      </c>
      <c r="S8" s="69" t="s">
        <v>142</v>
      </c>
      <c r="T8" s="74" t="s">
        <v>78</v>
      </c>
      <c r="U8" s="71" t="s">
        <v>138</v>
      </c>
      <c r="V8" s="79">
        <v>85.5</v>
      </c>
      <c r="W8" s="69">
        <v>68.8</v>
      </c>
      <c r="X8" s="72">
        <v>50</v>
      </c>
      <c r="Y8" s="71">
        <v>61.6</v>
      </c>
    </row>
    <row r="9" spans="2:25" x14ac:dyDescent="0.3">
      <c r="B9" s="75">
        <v>37.299999999999997</v>
      </c>
      <c r="C9" s="69">
        <v>26</v>
      </c>
      <c r="D9" s="76">
        <v>41.8</v>
      </c>
      <c r="E9" s="71">
        <v>35.1</v>
      </c>
      <c r="F9" s="79">
        <v>31.5</v>
      </c>
      <c r="G9" s="69">
        <v>23.2</v>
      </c>
      <c r="H9" s="74">
        <v>35.799999999999997</v>
      </c>
      <c r="I9" s="71">
        <v>40.799999999999997</v>
      </c>
      <c r="J9" s="79">
        <v>51</v>
      </c>
      <c r="K9" s="69">
        <v>25.2</v>
      </c>
      <c r="L9" s="74">
        <v>38.6</v>
      </c>
      <c r="M9" s="71">
        <v>20.7</v>
      </c>
      <c r="N9" s="79" t="s">
        <v>80</v>
      </c>
      <c r="O9" s="69" t="s">
        <v>141</v>
      </c>
      <c r="P9" s="74" t="s">
        <v>81</v>
      </c>
      <c r="Q9" s="71" t="s">
        <v>151</v>
      </c>
      <c r="R9" s="79" t="s">
        <v>77</v>
      </c>
      <c r="S9" s="69" t="s">
        <v>146</v>
      </c>
      <c r="T9" s="74" t="s">
        <v>83</v>
      </c>
      <c r="U9" s="71" t="s">
        <v>143</v>
      </c>
      <c r="V9" s="79">
        <v>46.3</v>
      </c>
      <c r="W9" s="69">
        <v>60.7</v>
      </c>
      <c r="X9" s="74">
        <v>80.8</v>
      </c>
      <c r="Y9" s="71">
        <v>38.5</v>
      </c>
    </row>
    <row r="10" spans="2:25" x14ac:dyDescent="0.3">
      <c r="B10" s="75">
        <v>1</v>
      </c>
      <c r="C10" s="69">
        <v>20.3</v>
      </c>
      <c r="D10" s="76">
        <v>15</v>
      </c>
      <c r="E10" s="71">
        <v>13</v>
      </c>
      <c r="F10" s="79">
        <v>5.7</v>
      </c>
      <c r="G10" s="69">
        <v>4.4000000000000004</v>
      </c>
      <c r="H10" s="74">
        <v>10.7</v>
      </c>
      <c r="I10" s="71">
        <v>16.8</v>
      </c>
      <c r="J10" s="79">
        <v>18.899999999999999</v>
      </c>
      <c r="K10" s="69">
        <v>23.5</v>
      </c>
      <c r="L10" s="74">
        <v>13.7</v>
      </c>
      <c r="M10" s="71">
        <v>19.3</v>
      </c>
      <c r="N10" s="79">
        <v>29.3</v>
      </c>
      <c r="O10" s="69" t="s">
        <v>145</v>
      </c>
      <c r="P10" s="74">
        <v>17</v>
      </c>
      <c r="Q10" s="71" t="s">
        <v>157</v>
      </c>
      <c r="R10" s="79" t="s">
        <v>82</v>
      </c>
      <c r="S10" s="69" t="s">
        <v>152</v>
      </c>
      <c r="T10" s="74">
        <v>56.3</v>
      </c>
      <c r="U10" s="71" t="s">
        <v>147</v>
      </c>
      <c r="V10" s="75">
        <v>59.5</v>
      </c>
      <c r="W10" s="69">
        <v>54.6</v>
      </c>
      <c r="X10" s="74">
        <v>43.3</v>
      </c>
      <c r="Y10" s="71">
        <v>62.9</v>
      </c>
    </row>
    <row r="11" spans="2:25" x14ac:dyDescent="0.3">
      <c r="B11" s="75">
        <v>35.200000000000003</v>
      </c>
      <c r="C11" s="69">
        <v>13.2</v>
      </c>
      <c r="D11" s="76">
        <v>35.1</v>
      </c>
      <c r="E11" s="71">
        <v>13.9</v>
      </c>
      <c r="F11" s="79">
        <v>26.2</v>
      </c>
      <c r="G11" s="69">
        <v>-8.6999999999999993</v>
      </c>
      <c r="H11" s="74">
        <v>27</v>
      </c>
      <c r="I11" s="71">
        <v>27</v>
      </c>
      <c r="J11" s="79">
        <v>42.5</v>
      </c>
      <c r="K11" s="69">
        <v>46.7</v>
      </c>
      <c r="L11" s="74">
        <v>38.1</v>
      </c>
      <c r="M11" s="71">
        <v>12.2</v>
      </c>
      <c r="N11" s="79">
        <v>31.3</v>
      </c>
      <c r="O11" s="69" t="s">
        <v>150</v>
      </c>
      <c r="P11" s="74">
        <v>27.1</v>
      </c>
      <c r="Q11" s="71" t="s">
        <v>162</v>
      </c>
      <c r="R11" s="79">
        <v>26.1</v>
      </c>
      <c r="S11" s="69" t="s">
        <v>158</v>
      </c>
      <c r="T11" s="74">
        <v>63.1</v>
      </c>
      <c r="U11" s="71" t="s">
        <v>153</v>
      </c>
      <c r="V11" s="79">
        <v>47</v>
      </c>
      <c r="W11" s="69">
        <v>72.2</v>
      </c>
      <c r="X11" s="74">
        <v>64.2</v>
      </c>
      <c r="Y11" s="71">
        <v>54.5</v>
      </c>
    </row>
    <row r="12" spans="2:25" x14ac:dyDescent="0.3">
      <c r="B12" s="75">
        <v>17.2</v>
      </c>
      <c r="C12" s="69">
        <v>16.7</v>
      </c>
      <c r="D12" s="76">
        <v>31.7</v>
      </c>
      <c r="E12" s="71">
        <v>16.5</v>
      </c>
      <c r="F12" s="79">
        <v>14.9</v>
      </c>
      <c r="G12" s="69">
        <v>0.1</v>
      </c>
      <c r="H12" s="74">
        <v>31.8</v>
      </c>
      <c r="I12" s="71">
        <v>18.3</v>
      </c>
      <c r="J12" s="79">
        <v>29.9</v>
      </c>
      <c r="K12" s="69">
        <v>21.3</v>
      </c>
      <c r="L12" s="74">
        <v>24.6</v>
      </c>
      <c r="M12" s="71">
        <v>39.299999999999997</v>
      </c>
      <c r="N12" s="79">
        <v>21.8</v>
      </c>
      <c r="O12" s="69" t="s">
        <v>156</v>
      </c>
      <c r="P12" s="74">
        <v>23.6</v>
      </c>
      <c r="Q12" s="71">
        <v>30.8</v>
      </c>
      <c r="R12" s="79">
        <v>35.299999999999997</v>
      </c>
      <c r="S12" s="69" t="s">
        <v>163</v>
      </c>
      <c r="T12" s="74">
        <v>48.5</v>
      </c>
      <c r="U12" s="71" t="s">
        <v>159</v>
      </c>
      <c r="V12" s="75">
        <v>56.9</v>
      </c>
      <c r="W12" s="69">
        <v>52.1</v>
      </c>
      <c r="X12" s="74">
        <v>59.9</v>
      </c>
      <c r="Y12" s="71">
        <v>58.3</v>
      </c>
    </row>
    <row r="13" spans="2:25" x14ac:dyDescent="0.3">
      <c r="B13" s="75">
        <v>10.199999999999999</v>
      </c>
      <c r="C13" s="69">
        <v>45.1</v>
      </c>
      <c r="D13" s="76">
        <v>21.6</v>
      </c>
      <c r="E13" s="71">
        <v>36.5</v>
      </c>
      <c r="F13" s="79">
        <v>1</v>
      </c>
      <c r="G13" s="69">
        <v>32.799999999999997</v>
      </c>
      <c r="H13" s="74">
        <v>26.7</v>
      </c>
      <c r="I13" s="71">
        <v>38</v>
      </c>
      <c r="J13" s="79">
        <v>33</v>
      </c>
      <c r="K13" s="69">
        <v>23</v>
      </c>
      <c r="L13" s="74">
        <v>38.6</v>
      </c>
      <c r="M13" s="71">
        <v>18.5</v>
      </c>
      <c r="N13" s="79">
        <v>30.3</v>
      </c>
      <c r="O13" s="69" t="s">
        <v>161</v>
      </c>
      <c r="P13" s="74">
        <v>27.9</v>
      </c>
      <c r="Q13" s="71">
        <v>17.5</v>
      </c>
      <c r="R13" s="79">
        <v>13.6</v>
      </c>
      <c r="S13" s="69">
        <v>28.1</v>
      </c>
      <c r="T13" s="74">
        <v>61.8</v>
      </c>
      <c r="U13" s="71" t="s">
        <v>164</v>
      </c>
      <c r="V13" s="79">
        <v>55.4</v>
      </c>
      <c r="W13" s="69">
        <v>40.5</v>
      </c>
      <c r="X13" s="74">
        <v>52.2</v>
      </c>
      <c r="Y13" s="71">
        <v>46.6</v>
      </c>
    </row>
    <row r="14" spans="2:25" x14ac:dyDescent="0.3">
      <c r="B14" s="75">
        <v>27.2</v>
      </c>
      <c r="C14" s="69">
        <v>20.3</v>
      </c>
      <c r="D14" s="76">
        <v>23.9</v>
      </c>
      <c r="E14" s="71">
        <v>14.9</v>
      </c>
      <c r="F14" s="79">
        <v>10.6</v>
      </c>
      <c r="G14" s="69">
        <v>16.399999999999999</v>
      </c>
      <c r="H14" s="74">
        <v>31.5</v>
      </c>
      <c r="I14" s="71">
        <v>19.7</v>
      </c>
      <c r="J14" s="79">
        <v>27.5</v>
      </c>
      <c r="K14" s="69">
        <v>36.9</v>
      </c>
      <c r="L14" s="74">
        <v>28.7</v>
      </c>
      <c r="M14" s="71">
        <v>52.3</v>
      </c>
      <c r="N14" s="79">
        <v>32.299999999999997</v>
      </c>
      <c r="O14" s="69">
        <v>26.1</v>
      </c>
      <c r="P14" s="74">
        <v>30.3</v>
      </c>
      <c r="Q14" s="71">
        <v>36.5</v>
      </c>
      <c r="R14" s="79">
        <v>29.5</v>
      </c>
      <c r="S14" s="69">
        <v>20.5</v>
      </c>
      <c r="T14" s="74">
        <v>55.5</v>
      </c>
      <c r="U14" s="71">
        <v>45.8</v>
      </c>
      <c r="V14" s="79">
        <v>50</v>
      </c>
      <c r="W14" s="69">
        <v>73.400000000000006</v>
      </c>
      <c r="X14" s="74">
        <v>58.2</v>
      </c>
      <c r="Y14" s="71">
        <v>72.8</v>
      </c>
    </row>
    <row r="15" spans="2:25" x14ac:dyDescent="0.3">
      <c r="B15" s="75">
        <v>20.3</v>
      </c>
      <c r="C15" s="69">
        <v>38.700000000000003</v>
      </c>
      <c r="D15" s="76">
        <v>13.1</v>
      </c>
      <c r="E15" s="71">
        <v>37</v>
      </c>
      <c r="F15" s="79">
        <v>23.5</v>
      </c>
      <c r="G15" s="69">
        <v>22.5</v>
      </c>
      <c r="H15" s="74">
        <v>23.2</v>
      </c>
      <c r="I15" s="71">
        <v>32.9</v>
      </c>
      <c r="J15" s="79">
        <v>19.7</v>
      </c>
      <c r="K15" s="69">
        <v>36.299999999999997</v>
      </c>
      <c r="L15" s="74">
        <v>8.9</v>
      </c>
      <c r="M15" s="71">
        <v>25.4</v>
      </c>
      <c r="N15" s="79">
        <v>31</v>
      </c>
      <c r="O15" s="69">
        <v>14.6</v>
      </c>
      <c r="P15" s="74">
        <v>29.2</v>
      </c>
      <c r="Q15" s="71">
        <v>21.7</v>
      </c>
      <c r="R15" s="79">
        <v>36.200000000000003</v>
      </c>
      <c r="S15" s="69">
        <v>27.3</v>
      </c>
      <c r="T15" s="74">
        <v>53.2</v>
      </c>
      <c r="U15" s="71">
        <v>47.5</v>
      </c>
      <c r="V15" s="79">
        <v>61.2</v>
      </c>
      <c r="W15" s="69">
        <v>58</v>
      </c>
      <c r="X15" s="74">
        <v>45.1</v>
      </c>
      <c r="Y15" s="71">
        <v>52.7</v>
      </c>
    </row>
    <row r="16" spans="2:25" x14ac:dyDescent="0.3">
      <c r="B16" s="75">
        <v>18</v>
      </c>
      <c r="C16" s="69">
        <v>41</v>
      </c>
      <c r="D16" s="76">
        <v>32.799999999999997</v>
      </c>
      <c r="E16" s="71">
        <v>52.3</v>
      </c>
      <c r="F16" s="79">
        <v>19.399999999999999</v>
      </c>
      <c r="G16" s="69">
        <v>44.6</v>
      </c>
      <c r="H16" s="74">
        <v>22.2</v>
      </c>
      <c r="I16" s="71">
        <v>47</v>
      </c>
      <c r="J16" s="79">
        <v>32</v>
      </c>
      <c r="K16" s="69">
        <v>45.2</v>
      </c>
      <c r="L16" s="74">
        <v>20</v>
      </c>
      <c r="M16" s="71">
        <v>26.2</v>
      </c>
      <c r="N16" s="79">
        <v>29.9</v>
      </c>
      <c r="O16" s="69">
        <v>32.799999999999997</v>
      </c>
      <c r="P16" s="74">
        <v>21.2</v>
      </c>
      <c r="Q16" s="71">
        <v>19</v>
      </c>
      <c r="R16" s="79">
        <v>37.4</v>
      </c>
      <c r="S16" s="69">
        <v>33.299999999999997</v>
      </c>
      <c r="T16" s="74">
        <v>59.6</v>
      </c>
      <c r="U16" s="71">
        <v>79.8</v>
      </c>
      <c r="V16" s="79">
        <v>56.8</v>
      </c>
      <c r="W16" s="69">
        <v>64.2</v>
      </c>
      <c r="X16" s="74">
        <v>57.4</v>
      </c>
      <c r="Y16" s="71">
        <v>59.5</v>
      </c>
    </row>
    <row r="17" spans="1:25" x14ac:dyDescent="0.3">
      <c r="B17" s="75">
        <v>19.7</v>
      </c>
      <c r="C17" s="69">
        <v>17.2</v>
      </c>
      <c r="D17" s="76">
        <v>39</v>
      </c>
      <c r="E17" s="71">
        <v>25.4</v>
      </c>
      <c r="F17" s="79">
        <v>1.8</v>
      </c>
      <c r="G17" s="69">
        <v>15.6</v>
      </c>
      <c r="H17" s="74">
        <v>29.7</v>
      </c>
      <c r="I17" s="71">
        <v>20</v>
      </c>
      <c r="J17" s="79">
        <v>35.6</v>
      </c>
      <c r="K17" s="69">
        <v>34.700000000000003</v>
      </c>
      <c r="L17" s="74">
        <v>21.5</v>
      </c>
      <c r="M17" s="71">
        <v>60.5</v>
      </c>
      <c r="N17" s="79">
        <v>38.700000000000003</v>
      </c>
      <c r="O17" s="69">
        <v>33</v>
      </c>
      <c r="P17" s="74">
        <v>25.5</v>
      </c>
      <c r="Q17" s="71">
        <v>26.2</v>
      </c>
      <c r="R17" s="79">
        <v>32.5</v>
      </c>
      <c r="S17" s="69">
        <v>22.2</v>
      </c>
      <c r="T17" s="74">
        <v>57.5</v>
      </c>
      <c r="U17" s="71">
        <v>53</v>
      </c>
      <c r="V17" s="79">
        <v>52.1</v>
      </c>
      <c r="W17" s="69">
        <v>60.9</v>
      </c>
      <c r="X17" s="74">
        <v>54</v>
      </c>
      <c r="Y17" s="71">
        <v>82.7</v>
      </c>
    </row>
    <row r="18" spans="1:25" x14ac:dyDescent="0.3">
      <c r="B18" s="75">
        <v>6.3</v>
      </c>
      <c r="C18" s="69">
        <v>36.200000000000003</v>
      </c>
      <c r="D18" s="76">
        <v>6.7</v>
      </c>
      <c r="E18" s="71">
        <v>31.6</v>
      </c>
      <c r="F18" s="79">
        <v>4.3</v>
      </c>
      <c r="G18" s="69">
        <v>29.8</v>
      </c>
      <c r="H18" s="74">
        <v>18.8</v>
      </c>
      <c r="I18" s="71">
        <v>56.7</v>
      </c>
      <c r="J18" s="79">
        <v>26.6</v>
      </c>
      <c r="K18" s="69">
        <v>32</v>
      </c>
      <c r="L18" s="74">
        <v>23.7</v>
      </c>
      <c r="M18" s="71">
        <v>28.5</v>
      </c>
      <c r="N18" s="79">
        <v>32.1</v>
      </c>
      <c r="O18" s="69">
        <v>18</v>
      </c>
      <c r="P18" s="74">
        <v>30.8</v>
      </c>
      <c r="Q18" s="71">
        <v>27.1</v>
      </c>
      <c r="R18" s="79">
        <v>34.700000000000003</v>
      </c>
      <c r="S18" s="69">
        <v>34.700000000000003</v>
      </c>
      <c r="T18" s="74">
        <v>38.1</v>
      </c>
      <c r="U18" s="71">
        <v>74.7</v>
      </c>
      <c r="V18" s="79">
        <v>31.8</v>
      </c>
      <c r="W18" s="69">
        <v>59.1</v>
      </c>
      <c r="X18" s="74">
        <v>58.4</v>
      </c>
      <c r="Y18" s="71">
        <v>63.2</v>
      </c>
    </row>
    <row r="19" spans="1:25" x14ac:dyDescent="0.3">
      <c r="B19" s="75">
        <v>7.6</v>
      </c>
      <c r="C19" s="69">
        <v>16.100000000000001</v>
      </c>
      <c r="D19" s="76">
        <v>3.7</v>
      </c>
      <c r="E19" s="71">
        <v>35.799999999999997</v>
      </c>
      <c r="F19" s="79">
        <v>6</v>
      </c>
      <c r="G19" s="69">
        <v>23.6</v>
      </c>
      <c r="H19" s="74">
        <v>6</v>
      </c>
      <c r="I19" s="71">
        <v>22.2</v>
      </c>
      <c r="J19" s="79">
        <v>1</v>
      </c>
      <c r="K19" s="69">
        <v>42.5</v>
      </c>
      <c r="L19" s="74">
        <v>1.1000000000000001</v>
      </c>
      <c r="M19" s="71">
        <v>28.5</v>
      </c>
      <c r="N19" s="79">
        <v>18.100000000000001</v>
      </c>
      <c r="O19" s="69">
        <v>43.8</v>
      </c>
      <c r="P19" s="74">
        <v>7.2</v>
      </c>
      <c r="Q19" s="71">
        <v>22.3</v>
      </c>
      <c r="R19" s="79">
        <v>38.799999999999997</v>
      </c>
      <c r="S19" s="69">
        <v>32.200000000000003</v>
      </c>
      <c r="T19" s="74">
        <v>51.7</v>
      </c>
      <c r="U19" s="71">
        <v>66</v>
      </c>
      <c r="V19" s="79">
        <v>46.2</v>
      </c>
      <c r="W19" s="69">
        <v>64.8</v>
      </c>
      <c r="X19" s="74">
        <v>39.9</v>
      </c>
      <c r="Y19" s="71">
        <v>60.7</v>
      </c>
    </row>
    <row r="20" spans="1:25" x14ac:dyDescent="0.3">
      <c r="B20" s="75">
        <v>9.1</v>
      </c>
      <c r="C20" s="69">
        <v>16.2</v>
      </c>
      <c r="D20" s="76">
        <v>13.8</v>
      </c>
      <c r="E20" s="71">
        <v>22.2</v>
      </c>
      <c r="F20" s="79">
        <v>13</v>
      </c>
      <c r="G20" s="69">
        <v>18.3</v>
      </c>
      <c r="H20" s="74">
        <v>33.6</v>
      </c>
      <c r="I20" s="71">
        <v>29.7</v>
      </c>
      <c r="J20" s="79">
        <v>39</v>
      </c>
      <c r="K20" s="69">
        <v>34.700000000000003</v>
      </c>
      <c r="L20" s="74">
        <v>25</v>
      </c>
      <c r="M20" s="71">
        <v>32.6</v>
      </c>
      <c r="N20" s="75">
        <v>13.5</v>
      </c>
      <c r="O20" s="69">
        <v>26.7</v>
      </c>
      <c r="P20" s="76">
        <v>10.6</v>
      </c>
      <c r="Q20" s="71">
        <v>29.5</v>
      </c>
      <c r="R20" s="79">
        <v>15</v>
      </c>
      <c r="S20" s="69">
        <v>30.8</v>
      </c>
      <c r="T20" s="76">
        <v>43.8</v>
      </c>
      <c r="U20" s="71">
        <v>56.4</v>
      </c>
      <c r="V20" s="75">
        <v>46.9</v>
      </c>
      <c r="W20" s="69">
        <v>64.2</v>
      </c>
      <c r="X20" s="74">
        <v>40</v>
      </c>
      <c r="Y20" s="71">
        <v>63.4</v>
      </c>
    </row>
    <row r="21" spans="1:25" x14ac:dyDescent="0.3">
      <c r="B21" s="75">
        <v>21.3</v>
      </c>
      <c r="C21" s="69">
        <v>34.9</v>
      </c>
      <c r="D21" s="76">
        <v>22.8</v>
      </c>
      <c r="E21" s="71">
        <v>36.5</v>
      </c>
      <c r="F21" s="79">
        <v>27.5</v>
      </c>
      <c r="G21" s="69">
        <v>38.700000000000003</v>
      </c>
      <c r="H21" s="76">
        <v>30.3</v>
      </c>
      <c r="I21" s="71">
        <v>21</v>
      </c>
      <c r="J21" s="75">
        <v>36.299999999999997</v>
      </c>
      <c r="K21" s="69">
        <v>18.2</v>
      </c>
      <c r="L21" s="76">
        <v>42.4</v>
      </c>
      <c r="M21" s="71">
        <v>40.799999999999997</v>
      </c>
      <c r="N21" s="79">
        <v>24.6</v>
      </c>
      <c r="O21" s="69">
        <v>27.4</v>
      </c>
      <c r="P21" s="74">
        <v>12.2</v>
      </c>
      <c r="Q21" s="71">
        <v>22</v>
      </c>
      <c r="R21" s="75">
        <v>2.8</v>
      </c>
      <c r="S21" s="69">
        <v>29.6</v>
      </c>
      <c r="T21" s="74">
        <v>40.700000000000003</v>
      </c>
      <c r="U21" s="71">
        <v>48.4</v>
      </c>
      <c r="V21" s="79">
        <v>28.1</v>
      </c>
      <c r="W21" s="69">
        <v>40.200000000000003</v>
      </c>
      <c r="X21" s="76">
        <v>45.2</v>
      </c>
      <c r="Y21" s="71">
        <v>70.400000000000006</v>
      </c>
    </row>
    <row r="22" spans="1:25" x14ac:dyDescent="0.3">
      <c r="B22" s="75">
        <v>1.4</v>
      </c>
      <c r="C22" s="69">
        <v>25.9</v>
      </c>
      <c r="D22" s="76">
        <v>16.100000000000001</v>
      </c>
      <c r="E22" s="71">
        <v>27.5</v>
      </c>
      <c r="F22" s="79">
        <v>21.5</v>
      </c>
      <c r="G22" s="69">
        <v>27.5</v>
      </c>
      <c r="H22" s="76">
        <v>16.100000000000001</v>
      </c>
      <c r="I22" s="71">
        <v>31.3</v>
      </c>
      <c r="J22" s="79">
        <v>15.9</v>
      </c>
      <c r="K22" s="69">
        <v>40.6</v>
      </c>
      <c r="L22" s="74">
        <v>2.2000000000000002</v>
      </c>
      <c r="M22" s="71">
        <v>29.5</v>
      </c>
      <c r="N22" s="79">
        <v>31.4</v>
      </c>
      <c r="O22" s="69">
        <v>30.1</v>
      </c>
      <c r="P22" s="74">
        <v>24.6</v>
      </c>
      <c r="Q22" s="71">
        <v>27.9</v>
      </c>
      <c r="R22" s="79">
        <v>18.2</v>
      </c>
      <c r="S22" s="69">
        <v>34.700000000000003</v>
      </c>
      <c r="T22" s="74">
        <v>76.900000000000006</v>
      </c>
      <c r="U22" s="71">
        <v>61.4</v>
      </c>
      <c r="V22" s="79">
        <v>88.2</v>
      </c>
      <c r="W22" s="69">
        <v>68.5</v>
      </c>
      <c r="X22" s="74">
        <v>20.399999999999999</v>
      </c>
      <c r="Y22" s="71">
        <v>64.2</v>
      </c>
    </row>
    <row r="23" spans="1:25" x14ac:dyDescent="0.3">
      <c r="B23" s="75">
        <v>46.5</v>
      </c>
      <c r="C23" s="69">
        <v>21.5</v>
      </c>
      <c r="D23" s="76">
        <v>47.3</v>
      </c>
      <c r="E23" s="71">
        <v>17.3</v>
      </c>
      <c r="F23" s="79">
        <v>48.2</v>
      </c>
      <c r="G23" s="69">
        <v>27.7</v>
      </c>
      <c r="H23" s="76">
        <v>45.5</v>
      </c>
      <c r="I23" s="71">
        <v>11.5</v>
      </c>
      <c r="J23" s="79">
        <v>63.6</v>
      </c>
      <c r="K23" s="69">
        <v>33.700000000000003</v>
      </c>
      <c r="L23" s="74">
        <v>51.9</v>
      </c>
      <c r="M23" s="71">
        <v>40.6</v>
      </c>
      <c r="N23" s="79">
        <v>26</v>
      </c>
      <c r="O23" s="69">
        <v>29</v>
      </c>
      <c r="P23" s="74">
        <v>28.5</v>
      </c>
      <c r="Q23" s="71">
        <v>30.8</v>
      </c>
      <c r="R23" s="79">
        <v>26.1</v>
      </c>
      <c r="S23" s="69">
        <v>23.5</v>
      </c>
      <c r="T23" s="74">
        <v>63.2</v>
      </c>
      <c r="U23" s="71">
        <v>40.5</v>
      </c>
      <c r="V23" s="79">
        <v>67.400000000000006</v>
      </c>
      <c r="W23" s="69">
        <v>64.5</v>
      </c>
      <c r="X23" s="74">
        <v>78</v>
      </c>
      <c r="Y23" s="71">
        <v>64.099999999999994</v>
      </c>
    </row>
    <row r="24" spans="1:25" x14ac:dyDescent="0.3">
      <c r="B24" s="75">
        <v>25.8</v>
      </c>
      <c r="C24" s="69">
        <v>27.1</v>
      </c>
      <c r="D24" s="76">
        <v>32.5</v>
      </c>
      <c r="E24" s="71">
        <v>26.2</v>
      </c>
      <c r="F24" s="79">
        <v>32.6</v>
      </c>
      <c r="G24" s="69">
        <v>29.9</v>
      </c>
      <c r="H24" s="76">
        <v>37.200000000000003</v>
      </c>
      <c r="I24" s="71">
        <v>43.3</v>
      </c>
      <c r="J24" s="79">
        <v>38.9</v>
      </c>
      <c r="K24" s="69">
        <v>46.4</v>
      </c>
      <c r="L24" s="74">
        <v>41.9</v>
      </c>
      <c r="M24" s="71">
        <v>31.6</v>
      </c>
      <c r="N24" s="79">
        <v>39.4</v>
      </c>
      <c r="O24" s="69">
        <v>24.7</v>
      </c>
      <c r="P24" s="74">
        <v>29.3</v>
      </c>
      <c r="Q24" s="71">
        <v>29.7</v>
      </c>
      <c r="R24" s="79">
        <v>26.7</v>
      </c>
      <c r="S24" s="69">
        <v>32.5</v>
      </c>
      <c r="T24" s="74">
        <v>59.6</v>
      </c>
      <c r="U24" s="71">
        <v>68</v>
      </c>
      <c r="V24" s="79">
        <v>60.1</v>
      </c>
      <c r="W24" s="69">
        <v>76.099999999999994</v>
      </c>
      <c r="X24" s="74">
        <v>68.599999999999994</v>
      </c>
      <c r="Y24" s="71">
        <v>64.099999999999994</v>
      </c>
    </row>
    <row r="25" spans="1:25" x14ac:dyDescent="0.3">
      <c r="B25" s="75">
        <v>11.3</v>
      </c>
      <c r="C25" s="69">
        <v>20.7</v>
      </c>
      <c r="D25" s="76">
        <v>18.7</v>
      </c>
      <c r="E25" s="71">
        <v>22.2</v>
      </c>
      <c r="F25" s="79">
        <v>16</v>
      </c>
      <c r="G25" s="69">
        <v>9</v>
      </c>
      <c r="H25" s="76">
        <v>20.2</v>
      </c>
      <c r="I25" s="71">
        <v>30.3</v>
      </c>
      <c r="J25" s="79">
        <v>30.8</v>
      </c>
      <c r="K25" s="69">
        <v>49.3</v>
      </c>
      <c r="L25" s="74">
        <v>21</v>
      </c>
      <c r="M25" s="71">
        <v>26.6</v>
      </c>
      <c r="N25" s="75">
        <v>35.1</v>
      </c>
      <c r="O25" s="69">
        <v>35.1</v>
      </c>
      <c r="P25" s="76">
        <v>23.1</v>
      </c>
      <c r="Q25" s="71">
        <v>26.9</v>
      </c>
      <c r="R25" s="79">
        <v>37.6</v>
      </c>
      <c r="S25" s="69">
        <v>38.299999999999997</v>
      </c>
      <c r="T25" s="76">
        <v>58.7</v>
      </c>
      <c r="U25" s="71">
        <v>65.400000000000006</v>
      </c>
      <c r="V25" s="75">
        <v>60.3</v>
      </c>
      <c r="W25" s="69">
        <v>76.2</v>
      </c>
      <c r="X25" s="74">
        <v>58.6</v>
      </c>
      <c r="Y25" s="71">
        <v>64.900000000000006</v>
      </c>
    </row>
    <row r="26" spans="1:25" x14ac:dyDescent="0.3">
      <c r="B26" s="75">
        <v>3.3</v>
      </c>
      <c r="C26" s="69">
        <v>21.2</v>
      </c>
      <c r="D26" s="76">
        <v>18</v>
      </c>
      <c r="E26" s="71">
        <v>30.5</v>
      </c>
      <c r="F26" s="75">
        <v>27</v>
      </c>
      <c r="G26" s="69">
        <v>28.2</v>
      </c>
      <c r="H26" s="76">
        <v>23.6</v>
      </c>
      <c r="I26" s="71">
        <v>47.1</v>
      </c>
      <c r="J26" s="75">
        <v>37.200000000000003</v>
      </c>
      <c r="K26" s="69">
        <v>28.5</v>
      </c>
      <c r="L26" s="76">
        <v>37.4</v>
      </c>
      <c r="M26" s="71">
        <v>45.8</v>
      </c>
      <c r="N26" s="75">
        <v>16.899999999999999</v>
      </c>
      <c r="O26" s="69">
        <v>31.6</v>
      </c>
      <c r="P26" s="76">
        <v>22.3</v>
      </c>
      <c r="Q26" s="71">
        <v>42.8</v>
      </c>
      <c r="R26" s="75">
        <v>23.5</v>
      </c>
      <c r="S26" s="69">
        <v>31.3</v>
      </c>
      <c r="T26" s="76">
        <v>48.6</v>
      </c>
      <c r="U26" s="71">
        <v>78.7</v>
      </c>
      <c r="V26" s="75">
        <v>58</v>
      </c>
      <c r="W26" s="69">
        <v>71.3</v>
      </c>
      <c r="X26" s="76">
        <v>60.9</v>
      </c>
      <c r="Y26" s="71">
        <v>77.099999999999994</v>
      </c>
    </row>
    <row r="27" spans="1:25" x14ac:dyDescent="0.3">
      <c r="B27" s="75">
        <v>7</v>
      </c>
      <c r="C27" s="69">
        <v>21.1</v>
      </c>
      <c r="D27" s="76">
        <v>16.100000000000001</v>
      </c>
      <c r="E27" s="71">
        <v>47.2</v>
      </c>
      <c r="F27" s="75">
        <v>8</v>
      </c>
      <c r="G27" s="69">
        <v>38.1</v>
      </c>
      <c r="H27" s="76">
        <v>31.7</v>
      </c>
      <c r="I27" s="71">
        <v>28.5</v>
      </c>
      <c r="J27" s="75">
        <v>35.700000000000003</v>
      </c>
      <c r="K27" s="69">
        <v>25.3</v>
      </c>
      <c r="L27" s="76">
        <v>10.5</v>
      </c>
      <c r="M27" s="71">
        <v>26.7</v>
      </c>
      <c r="N27" s="75">
        <v>30.5</v>
      </c>
      <c r="O27" s="69">
        <v>50</v>
      </c>
      <c r="P27" s="76">
        <v>30</v>
      </c>
      <c r="Q27" s="71">
        <v>28.3</v>
      </c>
      <c r="R27" s="75">
        <v>24.4</v>
      </c>
      <c r="S27" s="69">
        <v>53.5</v>
      </c>
      <c r="T27" s="76">
        <v>65.5</v>
      </c>
      <c r="U27" s="71">
        <v>78.5</v>
      </c>
      <c r="V27" s="75">
        <v>61.4</v>
      </c>
      <c r="W27" s="69">
        <v>54.6</v>
      </c>
      <c r="X27" s="76">
        <v>34.9</v>
      </c>
      <c r="Y27" s="71">
        <v>80.2</v>
      </c>
    </row>
    <row r="28" spans="1:25" x14ac:dyDescent="0.3">
      <c r="B28" s="75">
        <v>25</v>
      </c>
      <c r="C28" s="69">
        <v>34</v>
      </c>
      <c r="D28" s="76">
        <v>18</v>
      </c>
      <c r="E28" s="71">
        <v>25.4</v>
      </c>
      <c r="F28" s="75">
        <v>26.4</v>
      </c>
      <c r="G28" s="69">
        <v>23.2</v>
      </c>
      <c r="H28" s="76">
        <v>35</v>
      </c>
      <c r="I28" s="71">
        <v>30.9</v>
      </c>
      <c r="J28" s="75">
        <v>31.4</v>
      </c>
      <c r="K28" s="69">
        <v>25.9</v>
      </c>
      <c r="L28" s="76">
        <v>28.4</v>
      </c>
      <c r="M28" s="71">
        <v>35.9</v>
      </c>
      <c r="N28" s="75">
        <v>25.7</v>
      </c>
      <c r="O28" s="69">
        <v>17.899999999999999</v>
      </c>
      <c r="P28" s="76">
        <v>20.3</v>
      </c>
      <c r="Q28" s="71">
        <v>27.3</v>
      </c>
      <c r="R28" s="75">
        <v>24.3</v>
      </c>
      <c r="S28" s="69">
        <v>18.100000000000001</v>
      </c>
      <c r="T28" s="76">
        <v>43.4</v>
      </c>
      <c r="U28" s="71">
        <v>48.8</v>
      </c>
      <c r="V28" s="75">
        <v>45.5</v>
      </c>
      <c r="W28" s="69">
        <v>53.2</v>
      </c>
      <c r="X28" s="76">
        <v>52.7</v>
      </c>
      <c r="Y28" s="71">
        <v>54</v>
      </c>
    </row>
    <row r="29" spans="1:25" x14ac:dyDescent="0.3">
      <c r="B29" s="75">
        <v>14.6</v>
      </c>
      <c r="C29" s="69">
        <v>11.4</v>
      </c>
      <c r="D29" s="76">
        <v>13</v>
      </c>
      <c r="E29" s="71">
        <v>39.200000000000003</v>
      </c>
      <c r="F29" s="75">
        <v>9.1999999999999993</v>
      </c>
      <c r="G29" s="69">
        <v>36.700000000000003</v>
      </c>
      <c r="H29" s="76">
        <v>17.7</v>
      </c>
      <c r="I29" s="71">
        <v>26.2</v>
      </c>
      <c r="J29" s="75">
        <v>25.1</v>
      </c>
      <c r="K29" s="77"/>
      <c r="L29" s="76">
        <v>23.1</v>
      </c>
      <c r="M29" s="71">
        <v>31.6</v>
      </c>
      <c r="N29" s="75">
        <v>30.6</v>
      </c>
      <c r="O29" s="69">
        <v>25.8</v>
      </c>
      <c r="P29" s="76">
        <v>24.9</v>
      </c>
      <c r="Q29" s="67"/>
      <c r="R29" s="75">
        <v>28</v>
      </c>
      <c r="S29" s="69">
        <v>25.7</v>
      </c>
      <c r="T29" s="76">
        <v>54.3</v>
      </c>
      <c r="U29" s="71">
        <v>52</v>
      </c>
      <c r="V29" s="75">
        <v>47.4</v>
      </c>
      <c r="W29" s="77"/>
      <c r="X29" s="76">
        <v>51.1</v>
      </c>
      <c r="Y29" s="71">
        <v>57.3</v>
      </c>
    </row>
    <row r="30" spans="1:25" x14ac:dyDescent="0.3">
      <c r="B30" s="75">
        <v>6</v>
      </c>
      <c r="C30" s="77"/>
      <c r="D30" s="76">
        <v>3</v>
      </c>
      <c r="E30" s="71">
        <v>11.9</v>
      </c>
      <c r="F30" s="75">
        <v>5.2</v>
      </c>
      <c r="G30" s="69">
        <v>21.4</v>
      </c>
      <c r="H30" s="76">
        <v>23.7</v>
      </c>
      <c r="I30" s="67"/>
      <c r="J30" s="75">
        <v>22.5</v>
      </c>
      <c r="K30" s="77"/>
      <c r="L30" s="76">
        <v>28.4</v>
      </c>
      <c r="M30" s="67"/>
      <c r="N30" s="69">
        <v>29.2</v>
      </c>
      <c r="O30" s="77"/>
      <c r="P30" s="71">
        <v>17.7</v>
      </c>
      <c r="Q30" s="67"/>
      <c r="R30" s="75">
        <v>27.7</v>
      </c>
      <c r="S30" s="77"/>
      <c r="T30" s="71">
        <v>32.799999999999997</v>
      </c>
      <c r="U30" s="67"/>
      <c r="V30" s="68">
        <v>25.7</v>
      </c>
      <c r="W30" s="77"/>
      <c r="X30" s="76">
        <v>56.1</v>
      </c>
      <c r="Y30" s="67"/>
    </row>
    <row r="31" spans="1:25" x14ac:dyDescent="0.3">
      <c r="B31" s="81">
        <v>-15.9</v>
      </c>
      <c r="C31" s="82"/>
      <c r="D31" s="83">
        <v>7.5</v>
      </c>
      <c r="E31" s="84"/>
      <c r="F31" s="81">
        <v>0.3</v>
      </c>
      <c r="G31" s="82"/>
      <c r="H31" s="83">
        <v>3.6</v>
      </c>
      <c r="I31" s="84"/>
      <c r="J31" s="81">
        <v>8</v>
      </c>
      <c r="K31" s="82"/>
      <c r="L31" s="83">
        <v>3.9</v>
      </c>
      <c r="M31" s="84"/>
      <c r="N31" s="82"/>
      <c r="O31" s="82"/>
      <c r="P31" s="84"/>
      <c r="Q31" s="84"/>
      <c r="R31" s="85">
        <v>35.9</v>
      </c>
      <c r="S31" s="82"/>
      <c r="T31" s="84"/>
      <c r="U31" s="84"/>
      <c r="V31" s="82"/>
      <c r="W31" s="82"/>
      <c r="X31" s="83">
        <v>39.799999999999997</v>
      </c>
      <c r="Y31" s="84"/>
    </row>
    <row r="32" spans="1:25" ht="17.399999999999999" x14ac:dyDescent="0.3">
      <c r="A32" s="86" t="s">
        <v>200</v>
      </c>
      <c r="B32" s="87"/>
      <c r="C32" s="87">
        <f>TTEST(B3:B31,C3:C29,2,3)</f>
        <v>7.2072377990217137E-2</v>
      </c>
      <c r="D32" s="87"/>
      <c r="E32" s="87">
        <f>TTEST(D3:D31,E3:E30,2,3)</f>
        <v>0.18145579639716</v>
      </c>
      <c r="F32" s="87"/>
      <c r="G32" s="87">
        <f>TTEST(F3:F31,G3:G30,2,3)</f>
        <v>0.15219311448270009</v>
      </c>
      <c r="H32" s="87"/>
      <c r="I32" s="87">
        <f>TTEST(H3:H31,I3:I29,2,3)</f>
        <v>0.10171034454943692</v>
      </c>
      <c r="J32" s="87"/>
      <c r="K32" s="87">
        <f>TTEST(J3:J31,K3:K28,2,3)</f>
        <v>0.34474073978921116</v>
      </c>
      <c r="L32" s="87"/>
      <c r="M32" s="87">
        <f>TTEST(L3:L31,M3:M29,2,3)</f>
        <v>0.16911929682309473</v>
      </c>
      <c r="N32" s="87"/>
      <c r="O32" s="87">
        <f>TTEST(N3:N30,O3:O29,2,3)</f>
        <v>0.79619735904588518</v>
      </c>
      <c r="P32" s="87"/>
      <c r="Q32" s="87">
        <f>TTEST(P3:P30,Q3:Q28,2,3)</f>
        <v>4.3364292664047725E-2</v>
      </c>
      <c r="R32" s="87"/>
      <c r="S32" s="87">
        <f>TTEST(R3:R31,S3:S29,2,3)</f>
        <v>0.28992175137700016</v>
      </c>
      <c r="T32" s="87"/>
      <c r="U32" s="87">
        <f>TTEST(T3:T30,U3:U29,2,3)</f>
        <v>0.12017054666905574</v>
      </c>
      <c r="V32" s="87"/>
      <c r="W32" s="87">
        <f>TTEST(V3:V30,W3:W28,2,3)</f>
        <v>4.195146162874723E-2</v>
      </c>
      <c r="X32" s="87"/>
      <c r="Y32" s="87">
        <f>TTEST(X3:X31,Y3:Y29,2,3)</f>
        <v>1.9171901654693253E-2</v>
      </c>
    </row>
    <row r="33" spans="2:25" x14ac:dyDescent="0.3">
      <c r="B33" s="91"/>
      <c r="C33" s="91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2" t="s">
        <v>203</v>
      </c>
      <c r="R33" s="92"/>
      <c r="S33" s="92"/>
      <c r="T33" s="92"/>
      <c r="U33" s="92"/>
      <c r="V33" s="92"/>
      <c r="W33" s="92" t="s">
        <v>204</v>
      </c>
      <c r="X33" s="92"/>
      <c r="Y33" s="92" t="s">
        <v>205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94"/>
  <sheetViews>
    <sheetView zoomScale="80" zoomScaleNormal="80" workbookViewId="0">
      <selection activeCell="H90" sqref="H90"/>
    </sheetView>
  </sheetViews>
  <sheetFormatPr defaultRowHeight="16.2" x14ac:dyDescent="0.3"/>
  <cols>
    <col min="2" max="2" width="10.88671875" customWidth="1"/>
    <col min="3" max="3" width="10.44140625" customWidth="1"/>
  </cols>
  <sheetData>
    <row r="1" spans="1:43" ht="16.8" thickBot="1" x14ac:dyDescent="0.35"/>
    <row r="2" spans="1:43" ht="48.6" x14ac:dyDescent="0.3">
      <c r="A2" t="s">
        <v>219</v>
      </c>
      <c r="B2" s="139" t="s">
        <v>302</v>
      </c>
      <c r="C2" s="99" t="s">
        <v>214</v>
      </c>
      <c r="D2" s="138" t="s">
        <v>301</v>
      </c>
      <c r="E2" s="98" t="s">
        <v>213</v>
      </c>
      <c r="F2" s="137" t="s">
        <v>300</v>
      </c>
      <c r="G2" s="139" t="s">
        <v>299</v>
      </c>
      <c r="H2" s="99" t="s">
        <v>298</v>
      </c>
      <c r="I2" s="138" t="s">
        <v>297</v>
      </c>
      <c r="J2" s="98" t="s">
        <v>296</v>
      </c>
      <c r="K2" s="137" t="s">
        <v>295</v>
      </c>
      <c r="L2" s="136" t="s">
        <v>294</v>
      </c>
      <c r="M2" s="99" t="s">
        <v>293</v>
      </c>
      <c r="N2" s="135" t="s">
        <v>292</v>
      </c>
      <c r="O2" s="98" t="s">
        <v>291</v>
      </c>
      <c r="P2" s="134" t="s">
        <v>290</v>
      </c>
      <c r="Q2" s="136" t="s">
        <v>289</v>
      </c>
      <c r="R2" s="99" t="s">
        <v>288</v>
      </c>
      <c r="S2" s="135" t="s">
        <v>287</v>
      </c>
      <c r="T2" s="98" t="s">
        <v>286</v>
      </c>
      <c r="U2" s="134" t="s">
        <v>285</v>
      </c>
      <c r="W2" t="s">
        <v>303</v>
      </c>
      <c r="X2" s="139" t="s">
        <v>302</v>
      </c>
      <c r="Y2" s="99" t="s">
        <v>214</v>
      </c>
      <c r="Z2" s="138" t="s">
        <v>301</v>
      </c>
      <c r="AA2" s="98" t="s">
        <v>213</v>
      </c>
      <c r="AB2" s="137" t="s">
        <v>300</v>
      </c>
      <c r="AC2" s="139" t="s">
        <v>299</v>
      </c>
      <c r="AD2" s="99" t="s">
        <v>298</v>
      </c>
      <c r="AE2" s="138" t="s">
        <v>297</v>
      </c>
      <c r="AF2" s="98" t="s">
        <v>296</v>
      </c>
      <c r="AG2" s="137" t="s">
        <v>295</v>
      </c>
      <c r="AH2" s="136" t="s">
        <v>294</v>
      </c>
      <c r="AI2" s="99" t="s">
        <v>293</v>
      </c>
      <c r="AJ2" s="135" t="s">
        <v>292</v>
      </c>
      <c r="AK2" s="98" t="s">
        <v>291</v>
      </c>
      <c r="AL2" s="134" t="s">
        <v>290</v>
      </c>
      <c r="AM2" s="136" t="s">
        <v>289</v>
      </c>
      <c r="AN2" s="99" t="s">
        <v>288</v>
      </c>
      <c r="AO2" s="135" t="s">
        <v>287</v>
      </c>
      <c r="AP2" s="98" t="s">
        <v>286</v>
      </c>
      <c r="AQ2" s="134" t="s">
        <v>285</v>
      </c>
    </row>
    <row r="3" spans="1:43" x14ac:dyDescent="0.3">
      <c r="B3" s="114">
        <v>21.8</v>
      </c>
      <c r="C3" s="103">
        <f t="shared" ref="C3:C30" si="0">D3-B3</f>
        <v>-8.4</v>
      </c>
      <c r="D3" s="71">
        <v>13.4</v>
      </c>
      <c r="E3" s="102">
        <f t="shared" ref="E3:E30" si="1">F3-B3</f>
        <v>0.30000000000000071</v>
      </c>
      <c r="F3" s="124">
        <v>22.1</v>
      </c>
      <c r="G3" s="114">
        <v>19.399999999999999</v>
      </c>
      <c r="H3" s="103">
        <f t="shared" ref="H3:H29" si="2">I3-G3</f>
        <v>7.8000000000000007</v>
      </c>
      <c r="I3" s="71">
        <v>27.2</v>
      </c>
      <c r="J3" s="102">
        <f t="shared" ref="J3:J29" si="3">K3-G3</f>
        <v>10.400000000000002</v>
      </c>
      <c r="K3" s="124">
        <v>29.8</v>
      </c>
      <c r="L3" s="114" t="s">
        <v>284</v>
      </c>
      <c r="M3" s="103">
        <f t="shared" ref="M3:M29" si="4">N3-L3</f>
        <v>-8.8000000000000007</v>
      </c>
      <c r="N3" s="71" t="s">
        <v>283</v>
      </c>
      <c r="O3" s="102">
        <f t="shared" ref="O3:O29" si="5">P3-L3</f>
        <v>-9.4000000000000021</v>
      </c>
      <c r="P3" s="124" t="s">
        <v>282</v>
      </c>
      <c r="Q3" s="114" t="s">
        <v>258</v>
      </c>
      <c r="R3" s="103">
        <f t="shared" ref="R3:R29" si="6">S3-Q3</f>
        <v>-11</v>
      </c>
      <c r="S3" s="71">
        <v>37</v>
      </c>
      <c r="T3" s="102">
        <f t="shared" ref="T3:T29" si="7">U3-Q3</f>
        <v>1</v>
      </c>
      <c r="U3" s="124">
        <v>49</v>
      </c>
      <c r="X3" s="132">
        <v>22.4</v>
      </c>
      <c r="Y3" s="103">
        <f t="shared" ref="Y3:Y31" si="8">Z3-X3</f>
        <v>0.60000000000000142</v>
      </c>
      <c r="Z3" s="70">
        <v>23</v>
      </c>
      <c r="AA3" s="102">
        <f t="shared" ref="AA3:AA31" si="9">AB3-X3</f>
        <v>-4.3999999999999986</v>
      </c>
      <c r="AB3" s="129">
        <v>18</v>
      </c>
      <c r="AC3" s="131">
        <v>18.399999999999999</v>
      </c>
      <c r="AD3" s="103">
        <f t="shared" ref="AD3:AD31" si="10">AE3-AC3</f>
        <v>7.1000000000000014</v>
      </c>
      <c r="AE3" s="72">
        <v>25.5</v>
      </c>
      <c r="AF3" s="102">
        <f t="shared" ref="AF3:AF31" si="11">AG3-AC3</f>
        <v>5.7000000000000028</v>
      </c>
      <c r="AG3" s="129">
        <v>24.1</v>
      </c>
      <c r="AH3" s="133" t="s">
        <v>281</v>
      </c>
      <c r="AI3" s="104">
        <f t="shared" ref="AI3:AI30" si="12">AJ3-AH3</f>
        <v>0.40000000000000213</v>
      </c>
      <c r="AJ3" s="73" t="s">
        <v>280</v>
      </c>
      <c r="AK3" s="113">
        <f t="shared" ref="AK3:AK31" si="13">AL3-AH3</f>
        <v>0.90000000000000213</v>
      </c>
      <c r="AL3" s="130" t="s">
        <v>279</v>
      </c>
      <c r="AM3" s="133" t="s">
        <v>278</v>
      </c>
      <c r="AN3" s="104">
        <f t="shared" ref="AN3:AN30" si="14">AO3-AM3</f>
        <v>7.5</v>
      </c>
      <c r="AO3" s="72">
        <v>46.3</v>
      </c>
      <c r="AP3" s="113">
        <f t="shared" ref="AP3:AP31" si="15">AQ3-AM3</f>
        <v>6.6000000000000014</v>
      </c>
      <c r="AQ3" s="129">
        <v>45.4</v>
      </c>
    </row>
    <row r="4" spans="1:43" x14ac:dyDescent="0.3">
      <c r="B4" s="114">
        <v>5</v>
      </c>
      <c r="C4" s="103">
        <f t="shared" si="0"/>
        <v>-0.79999999999999982</v>
      </c>
      <c r="D4" s="71">
        <v>4.2</v>
      </c>
      <c r="E4" s="102">
        <f t="shared" si="1"/>
        <v>0.29999999999999982</v>
      </c>
      <c r="F4" s="124">
        <v>5.3</v>
      </c>
      <c r="G4" s="114">
        <v>12.5</v>
      </c>
      <c r="H4" s="103">
        <f t="shared" si="2"/>
        <v>16.899999999999999</v>
      </c>
      <c r="I4" s="71">
        <v>29.4</v>
      </c>
      <c r="J4" s="102">
        <f t="shared" si="3"/>
        <v>-0.5</v>
      </c>
      <c r="K4" s="124">
        <v>12</v>
      </c>
      <c r="L4" s="114" t="s">
        <v>277</v>
      </c>
      <c r="M4" s="103">
        <f t="shared" si="4"/>
        <v>-7.5</v>
      </c>
      <c r="N4" s="71" t="s">
        <v>276</v>
      </c>
      <c r="O4" s="102">
        <f t="shared" si="5"/>
        <v>7.3999999999999986</v>
      </c>
      <c r="P4" s="124" t="s">
        <v>275</v>
      </c>
      <c r="Q4" s="114" t="s">
        <v>274</v>
      </c>
      <c r="R4" s="103">
        <f t="shared" si="6"/>
        <v>9.3999999999999915</v>
      </c>
      <c r="S4" s="71">
        <v>80.3</v>
      </c>
      <c r="T4" s="102">
        <f t="shared" si="7"/>
        <v>6.8999999999999915</v>
      </c>
      <c r="U4" s="124">
        <v>77.8</v>
      </c>
      <c r="X4" s="132">
        <v>38.700000000000003</v>
      </c>
      <c r="Y4" s="103">
        <f t="shared" si="8"/>
        <v>-13.500000000000004</v>
      </c>
      <c r="Z4" s="70">
        <v>25.2</v>
      </c>
      <c r="AA4" s="102">
        <f t="shared" si="9"/>
        <v>-18.900000000000002</v>
      </c>
      <c r="AB4" s="129">
        <v>19.8</v>
      </c>
      <c r="AC4" s="131">
        <v>14.8</v>
      </c>
      <c r="AD4" s="103">
        <f t="shared" si="10"/>
        <v>21.2</v>
      </c>
      <c r="AE4" s="72">
        <v>36</v>
      </c>
      <c r="AF4" s="102">
        <f t="shared" si="11"/>
        <v>10.8</v>
      </c>
      <c r="AG4" s="129">
        <v>25.6</v>
      </c>
      <c r="AH4" s="133" t="s">
        <v>273</v>
      </c>
      <c r="AI4" s="104">
        <f t="shared" si="12"/>
        <v>21.199999999999996</v>
      </c>
      <c r="AJ4" s="73" t="s">
        <v>272</v>
      </c>
      <c r="AK4" s="113">
        <f t="shared" si="13"/>
        <v>-2.8000000000000007</v>
      </c>
      <c r="AL4" s="130" t="s">
        <v>239</v>
      </c>
      <c r="AM4" s="133" t="s">
        <v>271</v>
      </c>
      <c r="AN4" s="104">
        <f t="shared" si="14"/>
        <v>26.5</v>
      </c>
      <c r="AO4" s="72">
        <v>61.9</v>
      </c>
      <c r="AP4" s="113">
        <f t="shared" si="15"/>
        <v>8</v>
      </c>
      <c r="AQ4" s="129">
        <v>43.4</v>
      </c>
    </row>
    <row r="5" spans="1:43" x14ac:dyDescent="0.3">
      <c r="B5" s="114">
        <v>54.9</v>
      </c>
      <c r="C5" s="103">
        <f t="shared" si="0"/>
        <v>-5.7999999999999972</v>
      </c>
      <c r="D5" s="71">
        <v>49.1</v>
      </c>
      <c r="E5" s="102">
        <f t="shared" si="1"/>
        <v>-13.199999999999996</v>
      </c>
      <c r="F5" s="124">
        <v>41.7</v>
      </c>
      <c r="G5" s="114">
        <v>51.5</v>
      </c>
      <c r="H5" s="103">
        <f t="shared" si="2"/>
        <v>-4.7000000000000028</v>
      </c>
      <c r="I5" s="71">
        <v>46.8</v>
      </c>
      <c r="J5" s="102">
        <f t="shared" si="3"/>
        <v>1.8999999999999986</v>
      </c>
      <c r="K5" s="124">
        <v>53.4</v>
      </c>
      <c r="L5" s="114" t="s">
        <v>270</v>
      </c>
      <c r="M5" s="103">
        <f t="shared" si="4"/>
        <v>-0.30000000000000071</v>
      </c>
      <c r="N5" s="71" t="s">
        <v>245</v>
      </c>
      <c r="O5" s="102">
        <f t="shared" si="5"/>
        <v>4.1999999999999993</v>
      </c>
      <c r="P5" s="124" t="s">
        <v>269</v>
      </c>
      <c r="Q5" s="114" t="s">
        <v>268</v>
      </c>
      <c r="R5" s="103">
        <f t="shared" si="6"/>
        <v>-5</v>
      </c>
      <c r="S5" s="71">
        <v>71.599999999999994</v>
      </c>
      <c r="T5" s="102">
        <f t="shared" si="7"/>
        <v>6.1000000000000085</v>
      </c>
      <c r="U5" s="124">
        <v>82.7</v>
      </c>
      <c r="X5" s="132">
        <v>21</v>
      </c>
      <c r="Y5" s="103">
        <f t="shared" si="8"/>
        <v>14.100000000000001</v>
      </c>
      <c r="Z5" s="70">
        <v>35.1</v>
      </c>
      <c r="AA5" s="102">
        <f t="shared" si="9"/>
        <v>8.8000000000000007</v>
      </c>
      <c r="AB5" s="129">
        <v>29.8</v>
      </c>
      <c r="AC5" s="131">
        <v>22</v>
      </c>
      <c r="AD5" s="103">
        <f t="shared" si="10"/>
        <v>-1.8999999999999986</v>
      </c>
      <c r="AE5" s="72">
        <v>20.100000000000001</v>
      </c>
      <c r="AF5" s="102">
        <f t="shared" si="11"/>
        <v>2.8000000000000007</v>
      </c>
      <c r="AG5" s="129">
        <v>24.8</v>
      </c>
      <c r="AH5" s="133" t="s">
        <v>267</v>
      </c>
      <c r="AI5" s="104">
        <f t="shared" si="12"/>
        <v>-6.3999999999999986</v>
      </c>
      <c r="AJ5" s="73" t="s">
        <v>266</v>
      </c>
      <c r="AK5" s="113">
        <f t="shared" si="13"/>
        <v>8.2000000000000028</v>
      </c>
      <c r="AL5" s="130" t="s">
        <v>265</v>
      </c>
      <c r="AM5" s="133" t="s">
        <v>264</v>
      </c>
      <c r="AN5" s="104">
        <f t="shared" si="14"/>
        <v>2.8999999999999986</v>
      </c>
      <c r="AO5" s="70">
        <v>62</v>
      </c>
      <c r="AP5" s="113">
        <f t="shared" si="15"/>
        <v>3.2999999999999972</v>
      </c>
      <c r="AQ5" s="129">
        <v>62.4</v>
      </c>
    </row>
    <row r="6" spans="1:43" x14ac:dyDescent="0.3">
      <c r="B6" s="114">
        <v>25.2</v>
      </c>
      <c r="C6" s="103">
        <f t="shared" si="0"/>
        <v>-0.80000000000000071</v>
      </c>
      <c r="D6" s="71">
        <v>24.4</v>
      </c>
      <c r="E6" s="102">
        <f t="shared" si="1"/>
        <v>-2.6999999999999993</v>
      </c>
      <c r="F6" s="124">
        <v>22.5</v>
      </c>
      <c r="G6" s="114">
        <v>47.1</v>
      </c>
      <c r="H6" s="103">
        <f t="shared" si="2"/>
        <v>-12</v>
      </c>
      <c r="I6" s="71">
        <v>35.1</v>
      </c>
      <c r="J6" s="102">
        <f t="shared" si="3"/>
        <v>-21.1</v>
      </c>
      <c r="K6" s="124">
        <v>26</v>
      </c>
      <c r="L6" s="114" t="s">
        <v>263</v>
      </c>
      <c r="M6" s="103">
        <f t="shared" si="4"/>
        <v>18.099999999999998</v>
      </c>
      <c r="N6" s="71" t="s">
        <v>262</v>
      </c>
      <c r="O6" s="102">
        <f t="shared" si="5"/>
        <v>12.2</v>
      </c>
      <c r="P6" s="124" t="s">
        <v>261</v>
      </c>
      <c r="Q6" s="114" t="s">
        <v>260</v>
      </c>
      <c r="R6" s="103">
        <f t="shared" si="6"/>
        <v>6.1000000000000014</v>
      </c>
      <c r="S6" s="71">
        <v>65</v>
      </c>
      <c r="T6" s="102">
        <f t="shared" si="7"/>
        <v>-8.8999999999999986</v>
      </c>
      <c r="U6" s="124">
        <v>50</v>
      </c>
      <c r="X6" s="132">
        <v>47.7</v>
      </c>
      <c r="Y6" s="103">
        <f t="shared" si="8"/>
        <v>-19.400000000000002</v>
      </c>
      <c r="Z6" s="70">
        <v>28.3</v>
      </c>
      <c r="AA6" s="102">
        <f t="shared" si="9"/>
        <v>-29.700000000000003</v>
      </c>
      <c r="AB6" s="129">
        <v>18</v>
      </c>
      <c r="AC6" s="131">
        <v>29.7</v>
      </c>
      <c r="AD6" s="103">
        <f t="shared" si="10"/>
        <v>9.3000000000000007</v>
      </c>
      <c r="AE6" s="72">
        <v>39</v>
      </c>
      <c r="AF6" s="102">
        <f t="shared" si="11"/>
        <v>28.900000000000002</v>
      </c>
      <c r="AG6" s="129">
        <v>58.6</v>
      </c>
      <c r="AH6" s="133" t="s">
        <v>259</v>
      </c>
      <c r="AI6" s="104">
        <f t="shared" si="12"/>
        <v>12.799999999999997</v>
      </c>
      <c r="AJ6" s="73" t="s">
        <v>258</v>
      </c>
      <c r="AK6" s="113">
        <f t="shared" si="13"/>
        <v>-9.0000000000000036</v>
      </c>
      <c r="AL6" s="130" t="s">
        <v>257</v>
      </c>
      <c r="AM6" s="133" t="s">
        <v>256</v>
      </c>
      <c r="AN6" s="104">
        <f t="shared" si="14"/>
        <v>4.2999999999999972</v>
      </c>
      <c r="AO6" s="72">
        <v>67.5</v>
      </c>
      <c r="AP6" s="113">
        <f t="shared" si="15"/>
        <v>21.599999999999994</v>
      </c>
      <c r="AQ6" s="129">
        <v>84.8</v>
      </c>
    </row>
    <row r="7" spans="1:43" x14ac:dyDescent="0.3">
      <c r="B7" s="114">
        <v>13</v>
      </c>
      <c r="C7" s="103">
        <f t="shared" si="0"/>
        <v>2.3000000000000007</v>
      </c>
      <c r="D7" s="71">
        <v>15.3</v>
      </c>
      <c r="E7" s="102">
        <f t="shared" si="1"/>
        <v>1.6999999999999993</v>
      </c>
      <c r="F7" s="124">
        <v>14.7</v>
      </c>
      <c r="G7" s="114">
        <v>9.8000000000000007</v>
      </c>
      <c r="H7" s="103">
        <f t="shared" si="2"/>
        <v>13.5</v>
      </c>
      <c r="I7" s="71">
        <v>23.3</v>
      </c>
      <c r="J7" s="102">
        <f t="shared" si="3"/>
        <v>7.5999999999999979</v>
      </c>
      <c r="K7" s="124">
        <v>17.399999999999999</v>
      </c>
      <c r="L7" s="114" t="s">
        <v>255</v>
      </c>
      <c r="M7" s="103">
        <f t="shared" si="4"/>
        <v>13.899999999999999</v>
      </c>
      <c r="N7" s="71" t="s">
        <v>254</v>
      </c>
      <c r="O7" s="102">
        <f t="shared" si="5"/>
        <v>18.700000000000003</v>
      </c>
      <c r="P7" s="124" t="s">
        <v>253</v>
      </c>
      <c r="Q7" s="114" t="s">
        <v>252</v>
      </c>
      <c r="R7" s="103">
        <f t="shared" si="6"/>
        <v>27.400000000000002</v>
      </c>
      <c r="S7" s="71">
        <v>54.7</v>
      </c>
      <c r="T7" s="102">
        <f t="shared" si="7"/>
        <v>26.3</v>
      </c>
      <c r="U7" s="124">
        <v>53.6</v>
      </c>
      <c r="X7" s="132">
        <v>14.9</v>
      </c>
      <c r="Y7" s="103">
        <f t="shared" si="8"/>
        <v>-3.9000000000000004</v>
      </c>
      <c r="Z7" s="70">
        <v>11</v>
      </c>
      <c r="AA7" s="102">
        <f t="shared" si="9"/>
        <v>0.5</v>
      </c>
      <c r="AB7" s="129">
        <v>15.4</v>
      </c>
      <c r="AC7" s="131">
        <v>28</v>
      </c>
      <c r="AD7" s="103">
        <f t="shared" si="10"/>
        <v>-8.5</v>
      </c>
      <c r="AE7" s="72">
        <v>19.5</v>
      </c>
      <c r="AF7" s="102">
        <f t="shared" si="11"/>
        <v>4.5</v>
      </c>
      <c r="AG7" s="129">
        <v>32.5</v>
      </c>
      <c r="AH7" s="133" t="s">
        <v>251</v>
      </c>
      <c r="AI7" s="104">
        <f t="shared" si="12"/>
        <v>-10</v>
      </c>
      <c r="AJ7" s="73" t="s">
        <v>250</v>
      </c>
      <c r="AK7" s="113">
        <f t="shared" si="13"/>
        <v>17.5</v>
      </c>
      <c r="AL7" s="130" t="s">
        <v>240</v>
      </c>
      <c r="AM7" s="133" t="s">
        <v>249</v>
      </c>
      <c r="AN7" s="104">
        <f t="shared" si="14"/>
        <v>18.5</v>
      </c>
      <c r="AO7" s="72">
        <v>53.5</v>
      </c>
      <c r="AP7" s="113">
        <f t="shared" si="15"/>
        <v>33</v>
      </c>
      <c r="AQ7" s="129">
        <v>68</v>
      </c>
    </row>
    <row r="8" spans="1:43" x14ac:dyDescent="0.3">
      <c r="B8" s="114">
        <v>6.5</v>
      </c>
      <c r="C8" s="103">
        <f t="shared" si="0"/>
        <v>3.3000000000000007</v>
      </c>
      <c r="D8" s="71">
        <v>9.8000000000000007</v>
      </c>
      <c r="E8" s="102">
        <f t="shared" si="1"/>
        <v>-4.4000000000000004</v>
      </c>
      <c r="F8" s="124">
        <v>2.1</v>
      </c>
      <c r="G8" s="114">
        <v>20.5</v>
      </c>
      <c r="H8" s="103">
        <f t="shared" si="2"/>
        <v>16.700000000000003</v>
      </c>
      <c r="I8" s="71">
        <v>37.200000000000003</v>
      </c>
      <c r="J8" s="102">
        <f t="shared" si="3"/>
        <v>9.5</v>
      </c>
      <c r="K8" s="124">
        <v>30</v>
      </c>
      <c r="L8" s="114" t="s">
        <v>248</v>
      </c>
      <c r="M8" s="103">
        <f t="shared" si="4"/>
        <v>-0.19999999999999929</v>
      </c>
      <c r="N8" s="71" t="s">
        <v>247</v>
      </c>
      <c r="O8" s="102">
        <f t="shared" si="5"/>
        <v>-0.19999999999999929</v>
      </c>
      <c r="P8" s="124" t="s">
        <v>247</v>
      </c>
      <c r="Q8" s="114" t="s">
        <v>246</v>
      </c>
      <c r="R8" s="103">
        <f t="shared" si="6"/>
        <v>16.5</v>
      </c>
      <c r="S8" s="71">
        <v>68.8</v>
      </c>
      <c r="T8" s="102">
        <f t="shared" si="7"/>
        <v>9.3000000000000043</v>
      </c>
      <c r="U8" s="124">
        <v>61.6</v>
      </c>
      <c r="X8" s="132">
        <v>13.4</v>
      </c>
      <c r="Y8" s="103">
        <f t="shared" si="8"/>
        <v>7.9999999999999982</v>
      </c>
      <c r="Z8" s="70">
        <v>21.4</v>
      </c>
      <c r="AA8" s="102">
        <f t="shared" si="9"/>
        <v>1.5999999999999996</v>
      </c>
      <c r="AB8" s="129">
        <v>15</v>
      </c>
      <c r="AC8" s="131">
        <v>17</v>
      </c>
      <c r="AD8" s="103">
        <f t="shared" si="10"/>
        <v>28.5</v>
      </c>
      <c r="AE8" s="72">
        <v>45.5</v>
      </c>
      <c r="AF8" s="102">
        <f t="shared" si="11"/>
        <v>8</v>
      </c>
      <c r="AG8" s="129">
        <v>25</v>
      </c>
      <c r="AH8" s="128" t="s">
        <v>245</v>
      </c>
      <c r="AI8" s="104">
        <f t="shared" si="12"/>
        <v>5.5999999999999979</v>
      </c>
      <c r="AJ8" s="74" t="s">
        <v>244</v>
      </c>
      <c r="AK8" s="113">
        <f t="shared" si="13"/>
        <v>0.19999999999999929</v>
      </c>
      <c r="AL8" s="130" t="s">
        <v>243</v>
      </c>
      <c r="AM8" s="128" t="s">
        <v>242</v>
      </c>
      <c r="AN8" s="104">
        <f t="shared" si="14"/>
        <v>24.9</v>
      </c>
      <c r="AO8" s="74">
        <v>85.5</v>
      </c>
      <c r="AP8" s="113">
        <f t="shared" si="15"/>
        <v>-10.600000000000001</v>
      </c>
      <c r="AQ8" s="129">
        <v>50</v>
      </c>
    </row>
    <row r="9" spans="1:43" x14ac:dyDescent="0.3">
      <c r="B9" s="114">
        <v>26</v>
      </c>
      <c r="C9" s="103">
        <f t="shared" si="0"/>
        <v>9.1000000000000014</v>
      </c>
      <c r="D9" s="71">
        <v>35.1</v>
      </c>
      <c r="E9" s="102">
        <f t="shared" si="1"/>
        <v>-2.8000000000000007</v>
      </c>
      <c r="F9" s="124">
        <v>23.2</v>
      </c>
      <c r="G9" s="114">
        <v>40.799999999999997</v>
      </c>
      <c r="H9" s="103">
        <f t="shared" si="2"/>
        <v>-15.599999999999998</v>
      </c>
      <c r="I9" s="71">
        <v>25.2</v>
      </c>
      <c r="J9" s="102">
        <f t="shared" si="3"/>
        <v>-20.099999999999998</v>
      </c>
      <c r="K9" s="124">
        <v>20.7</v>
      </c>
      <c r="L9" s="114" t="s">
        <v>241</v>
      </c>
      <c r="M9" s="103">
        <f t="shared" si="4"/>
        <v>7</v>
      </c>
      <c r="N9" s="71" t="s">
        <v>240</v>
      </c>
      <c r="O9" s="102">
        <f t="shared" si="5"/>
        <v>-10.7</v>
      </c>
      <c r="P9" s="124" t="s">
        <v>239</v>
      </c>
      <c r="Q9" s="114" t="s">
        <v>238</v>
      </c>
      <c r="R9" s="103">
        <f t="shared" si="6"/>
        <v>-8.5999999999999943</v>
      </c>
      <c r="S9" s="71">
        <v>60.7</v>
      </c>
      <c r="T9" s="102">
        <f t="shared" si="7"/>
        <v>-30.799999999999997</v>
      </c>
      <c r="U9" s="124">
        <v>38.5</v>
      </c>
      <c r="X9" s="115">
        <v>37.299999999999997</v>
      </c>
      <c r="Y9" s="103">
        <f t="shared" si="8"/>
        <v>4.5</v>
      </c>
      <c r="Z9" s="76">
        <v>41.8</v>
      </c>
      <c r="AA9" s="102">
        <f t="shared" si="9"/>
        <v>-5.7999999999999972</v>
      </c>
      <c r="AB9" s="127">
        <v>31.5</v>
      </c>
      <c r="AC9" s="128">
        <v>35.799999999999997</v>
      </c>
      <c r="AD9" s="103">
        <f t="shared" si="10"/>
        <v>15.200000000000003</v>
      </c>
      <c r="AE9" s="74">
        <v>51</v>
      </c>
      <c r="AF9" s="102">
        <f t="shared" si="11"/>
        <v>2.8000000000000043</v>
      </c>
      <c r="AG9" s="127">
        <v>38.6</v>
      </c>
      <c r="AH9" s="128" t="s">
        <v>237</v>
      </c>
      <c r="AI9" s="104">
        <f t="shared" si="12"/>
        <v>-10.800000000000004</v>
      </c>
      <c r="AJ9" s="74" t="s">
        <v>236</v>
      </c>
      <c r="AK9" s="113">
        <f t="shared" si="13"/>
        <v>4</v>
      </c>
      <c r="AL9" s="127" t="s">
        <v>235</v>
      </c>
      <c r="AM9" s="128" t="s">
        <v>234</v>
      </c>
      <c r="AN9" s="104">
        <f t="shared" si="14"/>
        <v>-2.6000000000000014</v>
      </c>
      <c r="AO9" s="74">
        <v>46.3</v>
      </c>
      <c r="AP9" s="113">
        <f t="shared" si="15"/>
        <v>31.9</v>
      </c>
      <c r="AQ9" s="127">
        <v>80.8</v>
      </c>
    </row>
    <row r="10" spans="1:43" x14ac:dyDescent="0.3">
      <c r="B10" s="114">
        <v>20.3</v>
      </c>
      <c r="C10" s="103">
        <f t="shared" si="0"/>
        <v>-7.3000000000000007</v>
      </c>
      <c r="D10" s="71">
        <v>13</v>
      </c>
      <c r="E10" s="102">
        <f t="shared" si="1"/>
        <v>-15.9</v>
      </c>
      <c r="F10" s="124">
        <v>4.4000000000000004</v>
      </c>
      <c r="G10" s="114">
        <v>16.8</v>
      </c>
      <c r="H10" s="103">
        <f t="shared" si="2"/>
        <v>6.6999999999999993</v>
      </c>
      <c r="I10" s="71">
        <v>23.5</v>
      </c>
      <c r="J10" s="102">
        <f t="shared" si="3"/>
        <v>2.5</v>
      </c>
      <c r="K10" s="124">
        <v>19.3</v>
      </c>
      <c r="L10" s="114" t="s">
        <v>233</v>
      </c>
      <c r="M10" s="103">
        <f t="shared" si="4"/>
        <v>11.5</v>
      </c>
      <c r="N10" s="71" t="s">
        <v>232</v>
      </c>
      <c r="O10" s="102">
        <f t="shared" si="5"/>
        <v>24</v>
      </c>
      <c r="P10" s="124" t="s">
        <v>231</v>
      </c>
      <c r="Q10" s="114" t="s">
        <v>230</v>
      </c>
      <c r="R10" s="103">
        <f t="shared" si="6"/>
        <v>18.200000000000003</v>
      </c>
      <c r="S10" s="71">
        <v>54.6</v>
      </c>
      <c r="T10" s="102">
        <f t="shared" si="7"/>
        <v>26.5</v>
      </c>
      <c r="U10" s="124">
        <v>62.9</v>
      </c>
      <c r="X10" s="115">
        <v>1</v>
      </c>
      <c r="Y10" s="103">
        <f t="shared" si="8"/>
        <v>14</v>
      </c>
      <c r="Z10" s="76">
        <v>15</v>
      </c>
      <c r="AA10" s="102">
        <f t="shared" si="9"/>
        <v>4.7</v>
      </c>
      <c r="AB10" s="127">
        <v>5.7</v>
      </c>
      <c r="AC10" s="128">
        <v>10.7</v>
      </c>
      <c r="AD10" s="103">
        <f t="shared" si="10"/>
        <v>8.1999999999999993</v>
      </c>
      <c r="AE10" s="74">
        <v>18.899999999999999</v>
      </c>
      <c r="AF10" s="102">
        <f t="shared" si="11"/>
        <v>3</v>
      </c>
      <c r="AG10" s="127">
        <v>13.7</v>
      </c>
      <c r="AH10" s="128">
        <v>29.3</v>
      </c>
      <c r="AI10" s="104">
        <f t="shared" si="12"/>
        <v>-12.3</v>
      </c>
      <c r="AJ10" s="74">
        <v>17</v>
      </c>
      <c r="AK10" s="113">
        <f t="shared" si="13"/>
        <v>0.30000000000000071</v>
      </c>
      <c r="AL10" s="127" t="s">
        <v>229</v>
      </c>
      <c r="AM10" s="128">
        <v>56.3</v>
      </c>
      <c r="AN10" s="104">
        <f t="shared" si="14"/>
        <v>3.2000000000000028</v>
      </c>
      <c r="AO10" s="76">
        <v>59.5</v>
      </c>
      <c r="AP10" s="113">
        <f t="shared" si="15"/>
        <v>-13</v>
      </c>
      <c r="AQ10" s="127">
        <v>43.3</v>
      </c>
    </row>
    <row r="11" spans="1:43" x14ac:dyDescent="0.3">
      <c r="B11" s="114">
        <v>13.2</v>
      </c>
      <c r="C11" s="103">
        <f t="shared" si="0"/>
        <v>0.70000000000000107</v>
      </c>
      <c r="D11" s="71">
        <v>13.9</v>
      </c>
      <c r="E11" s="102">
        <f t="shared" si="1"/>
        <v>-21.9</v>
      </c>
      <c r="F11" s="124">
        <v>-8.6999999999999993</v>
      </c>
      <c r="G11" s="114">
        <v>27</v>
      </c>
      <c r="H11" s="103">
        <f t="shared" si="2"/>
        <v>19.700000000000003</v>
      </c>
      <c r="I11" s="71">
        <v>46.7</v>
      </c>
      <c r="J11" s="102">
        <f t="shared" si="3"/>
        <v>-14.8</v>
      </c>
      <c r="K11" s="124">
        <v>12.2</v>
      </c>
      <c r="L11" s="114" t="s">
        <v>228</v>
      </c>
      <c r="M11" s="103">
        <f t="shared" si="4"/>
        <v>-12.899999999999999</v>
      </c>
      <c r="N11" s="71" t="s">
        <v>227</v>
      </c>
      <c r="O11" s="102">
        <f t="shared" si="5"/>
        <v>3.8999999999999986</v>
      </c>
      <c r="P11" s="124" t="s">
        <v>226</v>
      </c>
      <c r="Q11" s="114" t="s">
        <v>225</v>
      </c>
      <c r="R11" s="103">
        <f t="shared" si="6"/>
        <v>6.7999999999999972</v>
      </c>
      <c r="S11" s="71">
        <v>72.2</v>
      </c>
      <c r="T11" s="102">
        <f t="shared" si="7"/>
        <v>-10.900000000000006</v>
      </c>
      <c r="U11" s="124">
        <v>54.5</v>
      </c>
      <c r="X11" s="115">
        <v>35.200000000000003</v>
      </c>
      <c r="Y11" s="103">
        <f t="shared" si="8"/>
        <v>-0.10000000000000142</v>
      </c>
      <c r="Z11" s="76">
        <v>35.1</v>
      </c>
      <c r="AA11" s="102">
        <f t="shared" si="9"/>
        <v>-9.0000000000000036</v>
      </c>
      <c r="AB11" s="127">
        <v>26.2</v>
      </c>
      <c r="AC11" s="128">
        <v>27</v>
      </c>
      <c r="AD11" s="103">
        <f t="shared" si="10"/>
        <v>15.5</v>
      </c>
      <c r="AE11" s="74">
        <v>42.5</v>
      </c>
      <c r="AF11" s="102">
        <f t="shared" si="11"/>
        <v>11.100000000000001</v>
      </c>
      <c r="AG11" s="127">
        <v>38.1</v>
      </c>
      <c r="AH11" s="128">
        <v>31.3</v>
      </c>
      <c r="AI11" s="104">
        <f t="shared" si="12"/>
        <v>-4.1999999999999993</v>
      </c>
      <c r="AJ11" s="74">
        <v>27.1</v>
      </c>
      <c r="AK11" s="113">
        <f t="shared" si="13"/>
        <v>-5.1999999999999993</v>
      </c>
      <c r="AL11" s="127">
        <v>26.1</v>
      </c>
      <c r="AM11" s="128">
        <v>63.1</v>
      </c>
      <c r="AN11" s="104">
        <f t="shared" si="14"/>
        <v>-16.100000000000001</v>
      </c>
      <c r="AO11" s="74">
        <v>47</v>
      </c>
      <c r="AP11" s="113">
        <f t="shared" si="15"/>
        <v>1.1000000000000014</v>
      </c>
      <c r="AQ11" s="127">
        <v>64.2</v>
      </c>
    </row>
    <row r="12" spans="1:43" x14ac:dyDescent="0.3">
      <c r="B12" s="114">
        <v>16.7</v>
      </c>
      <c r="C12" s="103">
        <f t="shared" si="0"/>
        <v>-0.19999999999999929</v>
      </c>
      <c r="D12" s="71">
        <v>16.5</v>
      </c>
      <c r="E12" s="102">
        <f t="shared" si="1"/>
        <v>-16.599999999999998</v>
      </c>
      <c r="F12" s="124">
        <v>0.1</v>
      </c>
      <c r="G12" s="114">
        <v>18.3</v>
      </c>
      <c r="H12" s="103">
        <f t="shared" si="2"/>
        <v>3</v>
      </c>
      <c r="I12" s="71">
        <v>21.3</v>
      </c>
      <c r="J12" s="102">
        <f t="shared" si="3"/>
        <v>20.999999999999996</v>
      </c>
      <c r="K12" s="124">
        <v>39.299999999999997</v>
      </c>
      <c r="L12" s="114" t="s">
        <v>224</v>
      </c>
      <c r="M12" s="103">
        <f t="shared" si="4"/>
        <v>-25.400000000000002</v>
      </c>
      <c r="N12" s="71">
        <v>30.8</v>
      </c>
      <c r="O12" s="102">
        <f t="shared" si="5"/>
        <v>-37.200000000000003</v>
      </c>
      <c r="P12" s="124" t="s">
        <v>223</v>
      </c>
      <c r="Q12" s="114" t="s">
        <v>222</v>
      </c>
      <c r="R12" s="103">
        <f t="shared" si="6"/>
        <v>-12.399999999999999</v>
      </c>
      <c r="S12" s="71">
        <v>52.1</v>
      </c>
      <c r="T12" s="102">
        <f t="shared" si="7"/>
        <v>-6.2000000000000028</v>
      </c>
      <c r="U12" s="124">
        <v>58.3</v>
      </c>
      <c r="X12" s="115">
        <v>17.2</v>
      </c>
      <c r="Y12" s="103">
        <f t="shared" si="8"/>
        <v>14.5</v>
      </c>
      <c r="Z12" s="76">
        <v>31.7</v>
      </c>
      <c r="AA12" s="102">
        <f t="shared" si="9"/>
        <v>-2.2999999999999989</v>
      </c>
      <c r="AB12" s="127">
        <v>14.9</v>
      </c>
      <c r="AC12" s="128">
        <v>31.8</v>
      </c>
      <c r="AD12" s="103">
        <f t="shared" si="10"/>
        <v>-1.9000000000000021</v>
      </c>
      <c r="AE12" s="74">
        <v>29.9</v>
      </c>
      <c r="AF12" s="102">
        <f t="shared" si="11"/>
        <v>-7.1999999999999993</v>
      </c>
      <c r="AG12" s="127">
        <v>24.6</v>
      </c>
      <c r="AH12" s="128">
        <v>21.8</v>
      </c>
      <c r="AI12" s="104">
        <f t="shared" si="12"/>
        <v>1.8000000000000007</v>
      </c>
      <c r="AJ12" s="74">
        <v>23.6</v>
      </c>
      <c r="AK12" s="113">
        <f t="shared" si="13"/>
        <v>13.499999999999996</v>
      </c>
      <c r="AL12" s="127">
        <v>35.299999999999997</v>
      </c>
      <c r="AM12" s="128">
        <v>48.5</v>
      </c>
      <c r="AN12" s="104">
        <f t="shared" si="14"/>
        <v>8.3999999999999986</v>
      </c>
      <c r="AO12" s="76">
        <v>56.9</v>
      </c>
      <c r="AP12" s="113">
        <f t="shared" si="15"/>
        <v>11.399999999999999</v>
      </c>
      <c r="AQ12" s="127">
        <v>59.9</v>
      </c>
    </row>
    <row r="13" spans="1:43" x14ac:dyDescent="0.3">
      <c r="B13" s="114">
        <v>45.1</v>
      </c>
      <c r="C13" s="103">
        <f t="shared" si="0"/>
        <v>-8.6000000000000014</v>
      </c>
      <c r="D13" s="71">
        <v>36.5</v>
      </c>
      <c r="E13" s="102">
        <f t="shared" si="1"/>
        <v>-12.300000000000004</v>
      </c>
      <c r="F13" s="124">
        <v>32.799999999999997</v>
      </c>
      <c r="G13" s="114">
        <v>38</v>
      </c>
      <c r="H13" s="103">
        <f t="shared" si="2"/>
        <v>-15</v>
      </c>
      <c r="I13" s="71">
        <v>23</v>
      </c>
      <c r="J13" s="102">
        <f t="shared" si="3"/>
        <v>-19.5</v>
      </c>
      <c r="K13" s="124">
        <v>18.5</v>
      </c>
      <c r="L13" s="114" t="s">
        <v>221</v>
      </c>
      <c r="M13" s="103">
        <f t="shared" si="4"/>
        <v>-4.1999999999999993</v>
      </c>
      <c r="N13" s="71">
        <v>17.5</v>
      </c>
      <c r="O13" s="102">
        <f t="shared" si="5"/>
        <v>6.4000000000000021</v>
      </c>
      <c r="P13" s="124">
        <v>28.1</v>
      </c>
      <c r="Q13" s="114" t="s">
        <v>220</v>
      </c>
      <c r="R13" s="103">
        <f t="shared" si="6"/>
        <v>-19.200000000000003</v>
      </c>
      <c r="S13" s="71">
        <v>40.5</v>
      </c>
      <c r="T13" s="102">
        <f t="shared" si="7"/>
        <v>-13.100000000000001</v>
      </c>
      <c r="U13" s="124">
        <v>46.6</v>
      </c>
      <c r="X13" s="115">
        <v>10.199999999999999</v>
      </c>
      <c r="Y13" s="103">
        <f t="shared" si="8"/>
        <v>11.400000000000002</v>
      </c>
      <c r="Z13" s="76">
        <v>21.6</v>
      </c>
      <c r="AA13" s="102">
        <f t="shared" si="9"/>
        <v>-9.1999999999999993</v>
      </c>
      <c r="AB13" s="127">
        <v>1</v>
      </c>
      <c r="AC13" s="128">
        <v>26.7</v>
      </c>
      <c r="AD13" s="103">
        <f t="shared" si="10"/>
        <v>6.3000000000000007</v>
      </c>
      <c r="AE13" s="74">
        <v>33</v>
      </c>
      <c r="AF13" s="102">
        <f t="shared" si="11"/>
        <v>11.900000000000002</v>
      </c>
      <c r="AG13" s="127">
        <v>38.6</v>
      </c>
      <c r="AH13" s="128">
        <v>30.3</v>
      </c>
      <c r="AI13" s="104">
        <f t="shared" si="12"/>
        <v>-2.4000000000000021</v>
      </c>
      <c r="AJ13" s="74">
        <v>27.9</v>
      </c>
      <c r="AK13" s="113">
        <f t="shared" si="13"/>
        <v>-16.700000000000003</v>
      </c>
      <c r="AL13" s="127">
        <v>13.6</v>
      </c>
      <c r="AM13" s="128">
        <v>61.8</v>
      </c>
      <c r="AN13" s="104">
        <f t="shared" si="14"/>
        <v>-6.3999999999999986</v>
      </c>
      <c r="AO13" s="74">
        <v>55.4</v>
      </c>
      <c r="AP13" s="113">
        <f t="shared" si="15"/>
        <v>-9.5999999999999943</v>
      </c>
      <c r="AQ13" s="127">
        <v>52.2</v>
      </c>
    </row>
    <row r="14" spans="1:43" x14ac:dyDescent="0.3">
      <c r="B14" s="114">
        <v>20.3</v>
      </c>
      <c r="C14" s="103">
        <f t="shared" si="0"/>
        <v>-5.4</v>
      </c>
      <c r="D14" s="71">
        <v>14.9</v>
      </c>
      <c r="E14" s="102">
        <f t="shared" si="1"/>
        <v>-3.9000000000000021</v>
      </c>
      <c r="F14" s="124">
        <v>16.399999999999999</v>
      </c>
      <c r="G14" s="114">
        <v>19.7</v>
      </c>
      <c r="H14" s="103">
        <f t="shared" si="2"/>
        <v>17.2</v>
      </c>
      <c r="I14" s="71">
        <v>36.9</v>
      </c>
      <c r="J14" s="102">
        <f t="shared" si="3"/>
        <v>32.599999999999994</v>
      </c>
      <c r="K14" s="124">
        <v>52.3</v>
      </c>
      <c r="L14" s="114">
        <v>26.1</v>
      </c>
      <c r="M14" s="103">
        <f t="shared" si="4"/>
        <v>10.399999999999999</v>
      </c>
      <c r="N14" s="71">
        <v>36.5</v>
      </c>
      <c r="O14" s="102">
        <f t="shared" si="5"/>
        <v>-5.6000000000000014</v>
      </c>
      <c r="P14" s="124">
        <v>20.5</v>
      </c>
      <c r="Q14" s="114">
        <v>45.8</v>
      </c>
      <c r="R14" s="103">
        <f t="shared" si="6"/>
        <v>27.600000000000009</v>
      </c>
      <c r="S14" s="71">
        <v>73.400000000000006</v>
      </c>
      <c r="T14" s="102">
        <f t="shared" si="7"/>
        <v>27</v>
      </c>
      <c r="U14" s="124">
        <v>72.8</v>
      </c>
      <c r="X14" s="115">
        <v>27.2</v>
      </c>
      <c r="Y14" s="103">
        <f t="shared" si="8"/>
        <v>-3.3000000000000007</v>
      </c>
      <c r="Z14" s="76">
        <v>23.9</v>
      </c>
      <c r="AA14" s="102">
        <f t="shared" si="9"/>
        <v>-16.600000000000001</v>
      </c>
      <c r="AB14" s="127">
        <v>10.6</v>
      </c>
      <c r="AC14" s="128">
        <v>31.5</v>
      </c>
      <c r="AD14" s="103">
        <f t="shared" si="10"/>
        <v>-4</v>
      </c>
      <c r="AE14" s="74">
        <v>27.5</v>
      </c>
      <c r="AF14" s="102">
        <f t="shared" si="11"/>
        <v>-2.8000000000000007</v>
      </c>
      <c r="AG14" s="127">
        <v>28.7</v>
      </c>
      <c r="AH14" s="128">
        <v>32.299999999999997</v>
      </c>
      <c r="AI14" s="104">
        <f t="shared" si="12"/>
        <v>-1.9999999999999964</v>
      </c>
      <c r="AJ14" s="74">
        <v>30.3</v>
      </c>
      <c r="AK14" s="113">
        <f t="shared" si="13"/>
        <v>-2.7999999999999972</v>
      </c>
      <c r="AL14" s="127">
        <v>29.5</v>
      </c>
      <c r="AM14" s="128">
        <v>55.5</v>
      </c>
      <c r="AN14" s="104">
        <f t="shared" si="14"/>
        <v>-5.5</v>
      </c>
      <c r="AO14" s="74">
        <v>50</v>
      </c>
      <c r="AP14" s="113">
        <f t="shared" si="15"/>
        <v>2.7000000000000028</v>
      </c>
      <c r="AQ14" s="127">
        <v>58.2</v>
      </c>
    </row>
    <row r="15" spans="1:43" x14ac:dyDescent="0.3">
      <c r="B15" s="114">
        <v>38.700000000000003</v>
      </c>
      <c r="C15" s="103">
        <f t="shared" si="0"/>
        <v>-1.7000000000000028</v>
      </c>
      <c r="D15" s="71">
        <v>37</v>
      </c>
      <c r="E15" s="102">
        <f t="shared" si="1"/>
        <v>-16.200000000000003</v>
      </c>
      <c r="F15" s="124">
        <v>22.5</v>
      </c>
      <c r="G15" s="114">
        <v>32.9</v>
      </c>
      <c r="H15" s="103">
        <f t="shared" si="2"/>
        <v>3.3999999999999986</v>
      </c>
      <c r="I15" s="71">
        <v>36.299999999999997</v>
      </c>
      <c r="J15" s="102">
        <f t="shared" si="3"/>
        <v>-7.5</v>
      </c>
      <c r="K15" s="124">
        <v>25.4</v>
      </c>
      <c r="L15" s="114">
        <v>14.6</v>
      </c>
      <c r="M15" s="103">
        <f t="shared" si="4"/>
        <v>7.1</v>
      </c>
      <c r="N15" s="71">
        <v>21.7</v>
      </c>
      <c r="O15" s="102">
        <f t="shared" si="5"/>
        <v>12.700000000000001</v>
      </c>
      <c r="P15" s="124">
        <v>27.3</v>
      </c>
      <c r="Q15" s="114">
        <v>47.5</v>
      </c>
      <c r="R15" s="103">
        <f t="shared" si="6"/>
        <v>10.5</v>
      </c>
      <c r="S15" s="71">
        <v>58</v>
      </c>
      <c r="T15" s="102">
        <f t="shared" si="7"/>
        <v>5.2000000000000028</v>
      </c>
      <c r="U15" s="124">
        <v>52.7</v>
      </c>
      <c r="X15" s="115">
        <v>20.3</v>
      </c>
      <c r="Y15" s="103">
        <f t="shared" si="8"/>
        <v>-7.2000000000000011</v>
      </c>
      <c r="Z15" s="76">
        <v>13.1</v>
      </c>
      <c r="AA15" s="102">
        <f t="shared" si="9"/>
        <v>3.1999999999999993</v>
      </c>
      <c r="AB15" s="127">
        <v>23.5</v>
      </c>
      <c r="AC15" s="128">
        <v>23.2</v>
      </c>
      <c r="AD15" s="103">
        <f t="shared" si="10"/>
        <v>-3.5</v>
      </c>
      <c r="AE15" s="74">
        <v>19.7</v>
      </c>
      <c r="AF15" s="102">
        <f t="shared" si="11"/>
        <v>-14.299999999999999</v>
      </c>
      <c r="AG15" s="127">
        <v>8.9</v>
      </c>
      <c r="AH15" s="128">
        <v>31</v>
      </c>
      <c r="AI15" s="104">
        <f t="shared" si="12"/>
        <v>-1.8000000000000007</v>
      </c>
      <c r="AJ15" s="74">
        <v>29.2</v>
      </c>
      <c r="AK15" s="113">
        <f t="shared" si="13"/>
        <v>5.2000000000000028</v>
      </c>
      <c r="AL15" s="127">
        <v>36.200000000000003</v>
      </c>
      <c r="AM15" s="128">
        <v>53.2</v>
      </c>
      <c r="AN15" s="104">
        <f t="shared" si="14"/>
        <v>8</v>
      </c>
      <c r="AO15" s="74">
        <v>61.2</v>
      </c>
      <c r="AP15" s="113">
        <f t="shared" si="15"/>
        <v>-8.1000000000000014</v>
      </c>
      <c r="AQ15" s="127">
        <v>45.1</v>
      </c>
    </row>
    <row r="16" spans="1:43" x14ac:dyDescent="0.3">
      <c r="B16" s="114">
        <v>41</v>
      </c>
      <c r="C16" s="103">
        <f t="shared" si="0"/>
        <v>11.299999999999997</v>
      </c>
      <c r="D16" s="71">
        <v>52.3</v>
      </c>
      <c r="E16" s="102">
        <f t="shared" si="1"/>
        <v>3.6000000000000014</v>
      </c>
      <c r="F16" s="124">
        <v>44.6</v>
      </c>
      <c r="G16" s="114">
        <v>47</v>
      </c>
      <c r="H16" s="103">
        <f t="shared" si="2"/>
        <v>-1.7999999999999972</v>
      </c>
      <c r="I16" s="71">
        <v>45.2</v>
      </c>
      <c r="J16" s="102">
        <f t="shared" si="3"/>
        <v>-20.8</v>
      </c>
      <c r="K16" s="124">
        <v>26.2</v>
      </c>
      <c r="L16" s="114">
        <v>32.799999999999997</v>
      </c>
      <c r="M16" s="103">
        <f t="shared" si="4"/>
        <v>-13.799999999999997</v>
      </c>
      <c r="N16" s="71">
        <v>19</v>
      </c>
      <c r="O16" s="102">
        <f t="shared" si="5"/>
        <v>0.5</v>
      </c>
      <c r="P16" s="124">
        <v>33.299999999999997</v>
      </c>
      <c r="Q16" s="114">
        <v>79.8</v>
      </c>
      <c r="R16" s="103">
        <f t="shared" si="6"/>
        <v>-15.599999999999994</v>
      </c>
      <c r="S16" s="71">
        <v>64.2</v>
      </c>
      <c r="T16" s="102">
        <f t="shared" si="7"/>
        <v>-20.299999999999997</v>
      </c>
      <c r="U16" s="124">
        <v>59.5</v>
      </c>
      <c r="X16" s="115">
        <v>18</v>
      </c>
      <c r="Y16" s="103">
        <f t="shared" si="8"/>
        <v>14.799999999999997</v>
      </c>
      <c r="Z16" s="76">
        <v>32.799999999999997</v>
      </c>
      <c r="AA16" s="102">
        <f t="shared" si="9"/>
        <v>1.3999999999999986</v>
      </c>
      <c r="AB16" s="127">
        <v>19.399999999999999</v>
      </c>
      <c r="AC16" s="128">
        <v>22.2</v>
      </c>
      <c r="AD16" s="103">
        <f t="shared" si="10"/>
        <v>9.8000000000000007</v>
      </c>
      <c r="AE16" s="74">
        <v>32</v>
      </c>
      <c r="AF16" s="102">
        <f t="shared" si="11"/>
        <v>-2.1999999999999993</v>
      </c>
      <c r="AG16" s="127">
        <v>20</v>
      </c>
      <c r="AH16" s="128">
        <v>29.9</v>
      </c>
      <c r="AI16" s="104">
        <f t="shared" si="12"/>
        <v>-8.6999999999999993</v>
      </c>
      <c r="AJ16" s="74">
        <v>21.2</v>
      </c>
      <c r="AK16" s="113">
        <f t="shared" si="13"/>
        <v>7.5</v>
      </c>
      <c r="AL16" s="127">
        <v>37.4</v>
      </c>
      <c r="AM16" s="128">
        <v>59.6</v>
      </c>
      <c r="AN16" s="104">
        <f t="shared" si="14"/>
        <v>-2.8000000000000043</v>
      </c>
      <c r="AO16" s="74">
        <v>56.8</v>
      </c>
      <c r="AP16" s="113">
        <f t="shared" si="15"/>
        <v>-2.2000000000000028</v>
      </c>
      <c r="AQ16" s="127">
        <v>57.4</v>
      </c>
    </row>
    <row r="17" spans="2:43" x14ac:dyDescent="0.3">
      <c r="B17" s="114">
        <v>17.2</v>
      </c>
      <c r="C17" s="103">
        <f t="shared" si="0"/>
        <v>8.1999999999999993</v>
      </c>
      <c r="D17" s="71">
        <v>25.4</v>
      </c>
      <c r="E17" s="102">
        <f t="shared" si="1"/>
        <v>-1.5999999999999996</v>
      </c>
      <c r="F17" s="124">
        <v>15.6</v>
      </c>
      <c r="G17" s="114">
        <v>20</v>
      </c>
      <c r="H17" s="103">
        <f t="shared" si="2"/>
        <v>14.700000000000003</v>
      </c>
      <c r="I17" s="71">
        <v>34.700000000000003</v>
      </c>
      <c r="J17" s="102">
        <f t="shared" si="3"/>
        <v>40.5</v>
      </c>
      <c r="K17" s="124">
        <v>60.5</v>
      </c>
      <c r="L17" s="114">
        <v>33</v>
      </c>
      <c r="M17" s="103">
        <f t="shared" si="4"/>
        <v>-6.8000000000000007</v>
      </c>
      <c r="N17" s="71">
        <v>26.2</v>
      </c>
      <c r="O17" s="102">
        <f t="shared" si="5"/>
        <v>-10.8</v>
      </c>
      <c r="P17" s="124">
        <v>22.2</v>
      </c>
      <c r="Q17" s="114">
        <v>53</v>
      </c>
      <c r="R17" s="103">
        <f t="shared" si="6"/>
        <v>7.8999999999999986</v>
      </c>
      <c r="S17" s="71">
        <v>60.9</v>
      </c>
      <c r="T17" s="102">
        <f t="shared" si="7"/>
        <v>29.700000000000003</v>
      </c>
      <c r="U17" s="124">
        <v>82.7</v>
      </c>
      <c r="X17" s="115">
        <v>19.7</v>
      </c>
      <c r="Y17" s="103">
        <f t="shared" si="8"/>
        <v>19.3</v>
      </c>
      <c r="Z17" s="76">
        <v>39</v>
      </c>
      <c r="AA17" s="102">
        <f t="shared" si="9"/>
        <v>-17.899999999999999</v>
      </c>
      <c r="AB17" s="127">
        <v>1.8</v>
      </c>
      <c r="AC17" s="128">
        <v>29.7</v>
      </c>
      <c r="AD17" s="103">
        <f t="shared" si="10"/>
        <v>5.9000000000000021</v>
      </c>
      <c r="AE17" s="74">
        <v>35.6</v>
      </c>
      <c r="AF17" s="102">
        <f t="shared" si="11"/>
        <v>-8.1999999999999993</v>
      </c>
      <c r="AG17" s="127">
        <v>21.5</v>
      </c>
      <c r="AH17" s="128">
        <v>38.700000000000003</v>
      </c>
      <c r="AI17" s="104">
        <f t="shared" si="12"/>
        <v>-13.200000000000003</v>
      </c>
      <c r="AJ17" s="74">
        <v>25.5</v>
      </c>
      <c r="AK17" s="113">
        <f t="shared" si="13"/>
        <v>-6.2000000000000028</v>
      </c>
      <c r="AL17" s="127">
        <v>32.5</v>
      </c>
      <c r="AM17" s="128">
        <v>57.5</v>
      </c>
      <c r="AN17" s="104">
        <f t="shared" si="14"/>
        <v>-5.3999999999999986</v>
      </c>
      <c r="AO17" s="74">
        <v>52.1</v>
      </c>
      <c r="AP17" s="113">
        <f t="shared" si="15"/>
        <v>-3.5</v>
      </c>
      <c r="AQ17" s="127">
        <v>54</v>
      </c>
    </row>
    <row r="18" spans="2:43" x14ac:dyDescent="0.3">
      <c r="B18" s="114">
        <v>36.200000000000003</v>
      </c>
      <c r="C18" s="103">
        <f t="shared" si="0"/>
        <v>-4.6000000000000014</v>
      </c>
      <c r="D18" s="71">
        <v>31.6</v>
      </c>
      <c r="E18" s="102">
        <f t="shared" si="1"/>
        <v>-6.4000000000000021</v>
      </c>
      <c r="F18" s="124">
        <v>29.8</v>
      </c>
      <c r="G18" s="114">
        <v>56.7</v>
      </c>
      <c r="H18" s="103">
        <f t="shared" si="2"/>
        <v>-24.700000000000003</v>
      </c>
      <c r="I18" s="71">
        <v>32</v>
      </c>
      <c r="J18" s="102">
        <f t="shared" si="3"/>
        <v>-28.200000000000003</v>
      </c>
      <c r="K18" s="124">
        <v>28.5</v>
      </c>
      <c r="L18" s="114">
        <v>18</v>
      </c>
      <c r="M18" s="103">
        <f t="shared" si="4"/>
        <v>9.1000000000000014</v>
      </c>
      <c r="N18" s="71">
        <v>27.1</v>
      </c>
      <c r="O18" s="102">
        <f t="shared" si="5"/>
        <v>16.700000000000003</v>
      </c>
      <c r="P18" s="124">
        <v>34.700000000000003</v>
      </c>
      <c r="Q18" s="114">
        <v>74.7</v>
      </c>
      <c r="R18" s="103">
        <f t="shared" si="6"/>
        <v>-15.600000000000001</v>
      </c>
      <c r="S18" s="71">
        <v>59.1</v>
      </c>
      <c r="T18" s="102">
        <f t="shared" si="7"/>
        <v>-11.5</v>
      </c>
      <c r="U18" s="124">
        <v>63.2</v>
      </c>
      <c r="X18" s="115">
        <v>6.3</v>
      </c>
      <c r="Y18" s="103">
        <f t="shared" si="8"/>
        <v>0.40000000000000036</v>
      </c>
      <c r="Z18" s="76">
        <v>6.7</v>
      </c>
      <c r="AA18" s="102">
        <f t="shared" si="9"/>
        <v>-2</v>
      </c>
      <c r="AB18" s="127">
        <v>4.3</v>
      </c>
      <c r="AC18" s="128">
        <v>18.8</v>
      </c>
      <c r="AD18" s="103">
        <f t="shared" si="10"/>
        <v>7.8000000000000007</v>
      </c>
      <c r="AE18" s="74">
        <v>26.6</v>
      </c>
      <c r="AF18" s="102">
        <f t="shared" si="11"/>
        <v>4.8999999999999986</v>
      </c>
      <c r="AG18" s="127">
        <v>23.7</v>
      </c>
      <c r="AH18" s="128">
        <v>32.1</v>
      </c>
      <c r="AI18" s="104">
        <f t="shared" si="12"/>
        <v>-1.3000000000000007</v>
      </c>
      <c r="AJ18" s="74">
        <v>30.8</v>
      </c>
      <c r="AK18" s="113">
        <f t="shared" si="13"/>
        <v>2.6000000000000014</v>
      </c>
      <c r="AL18" s="127">
        <v>34.700000000000003</v>
      </c>
      <c r="AM18" s="128">
        <v>38.1</v>
      </c>
      <c r="AN18" s="104">
        <f t="shared" si="14"/>
        <v>-6.3000000000000007</v>
      </c>
      <c r="AO18" s="74">
        <v>31.8</v>
      </c>
      <c r="AP18" s="113">
        <f t="shared" si="15"/>
        <v>20.299999999999997</v>
      </c>
      <c r="AQ18" s="127">
        <v>58.4</v>
      </c>
    </row>
    <row r="19" spans="2:43" x14ac:dyDescent="0.3">
      <c r="B19" s="114">
        <v>16.100000000000001</v>
      </c>
      <c r="C19" s="103">
        <f t="shared" si="0"/>
        <v>19.699999999999996</v>
      </c>
      <c r="D19" s="71">
        <v>35.799999999999997</v>
      </c>
      <c r="E19" s="102">
        <f t="shared" si="1"/>
        <v>7.5</v>
      </c>
      <c r="F19" s="124">
        <v>23.6</v>
      </c>
      <c r="G19" s="114">
        <v>22.2</v>
      </c>
      <c r="H19" s="103">
        <f t="shared" si="2"/>
        <v>20.3</v>
      </c>
      <c r="I19" s="71">
        <v>42.5</v>
      </c>
      <c r="J19" s="102">
        <f t="shared" si="3"/>
        <v>6.3000000000000007</v>
      </c>
      <c r="K19" s="124">
        <v>28.5</v>
      </c>
      <c r="L19" s="114">
        <v>43.8</v>
      </c>
      <c r="M19" s="103">
        <f t="shared" si="4"/>
        <v>-21.499999999999996</v>
      </c>
      <c r="N19" s="71">
        <v>22.3</v>
      </c>
      <c r="O19" s="102">
        <f t="shared" si="5"/>
        <v>-11.599999999999994</v>
      </c>
      <c r="P19" s="124">
        <v>32.200000000000003</v>
      </c>
      <c r="Q19" s="114">
        <v>66</v>
      </c>
      <c r="R19" s="103">
        <f t="shared" si="6"/>
        <v>-1.2000000000000028</v>
      </c>
      <c r="S19" s="71">
        <v>64.8</v>
      </c>
      <c r="T19" s="102">
        <f t="shared" si="7"/>
        <v>-5.2999999999999972</v>
      </c>
      <c r="U19" s="124">
        <v>60.7</v>
      </c>
      <c r="X19" s="115">
        <v>7.6</v>
      </c>
      <c r="Y19" s="103">
        <f t="shared" si="8"/>
        <v>-3.8999999999999995</v>
      </c>
      <c r="Z19" s="76">
        <v>3.7</v>
      </c>
      <c r="AA19" s="102">
        <f t="shared" si="9"/>
        <v>-1.5999999999999996</v>
      </c>
      <c r="AB19" s="127">
        <v>6</v>
      </c>
      <c r="AC19" s="128">
        <v>6</v>
      </c>
      <c r="AD19" s="103">
        <f t="shared" si="10"/>
        <v>-5</v>
      </c>
      <c r="AE19" s="74">
        <v>1</v>
      </c>
      <c r="AF19" s="102">
        <f t="shared" si="11"/>
        <v>-4.9000000000000004</v>
      </c>
      <c r="AG19" s="127">
        <v>1.1000000000000001</v>
      </c>
      <c r="AH19" s="128">
        <v>18.100000000000001</v>
      </c>
      <c r="AI19" s="104">
        <f t="shared" si="12"/>
        <v>-10.900000000000002</v>
      </c>
      <c r="AJ19" s="74">
        <v>7.2</v>
      </c>
      <c r="AK19" s="113">
        <f t="shared" si="13"/>
        <v>20.699999999999996</v>
      </c>
      <c r="AL19" s="127">
        <v>38.799999999999997</v>
      </c>
      <c r="AM19" s="128">
        <v>51.7</v>
      </c>
      <c r="AN19" s="104">
        <f t="shared" si="14"/>
        <v>-5.5</v>
      </c>
      <c r="AO19" s="74">
        <v>46.2</v>
      </c>
      <c r="AP19" s="113">
        <f t="shared" si="15"/>
        <v>-11.800000000000004</v>
      </c>
      <c r="AQ19" s="127">
        <v>39.9</v>
      </c>
    </row>
    <row r="20" spans="2:43" x14ac:dyDescent="0.3">
      <c r="B20" s="114">
        <v>16.2</v>
      </c>
      <c r="C20" s="103">
        <f t="shared" si="0"/>
        <v>6</v>
      </c>
      <c r="D20" s="71">
        <v>22.2</v>
      </c>
      <c r="E20" s="102">
        <f t="shared" si="1"/>
        <v>2.1000000000000014</v>
      </c>
      <c r="F20" s="124">
        <v>18.3</v>
      </c>
      <c r="G20" s="114">
        <v>29.7</v>
      </c>
      <c r="H20" s="103">
        <f t="shared" si="2"/>
        <v>5.0000000000000036</v>
      </c>
      <c r="I20" s="71">
        <v>34.700000000000003</v>
      </c>
      <c r="J20" s="102">
        <f t="shared" si="3"/>
        <v>2.9000000000000021</v>
      </c>
      <c r="K20" s="124">
        <v>32.6</v>
      </c>
      <c r="L20" s="114">
        <v>26.7</v>
      </c>
      <c r="M20" s="103">
        <f t="shared" si="4"/>
        <v>2.8000000000000007</v>
      </c>
      <c r="N20" s="71">
        <v>29.5</v>
      </c>
      <c r="O20" s="102">
        <f t="shared" si="5"/>
        <v>4.1000000000000014</v>
      </c>
      <c r="P20" s="124">
        <v>30.8</v>
      </c>
      <c r="Q20" s="114">
        <v>56.4</v>
      </c>
      <c r="R20" s="103">
        <f t="shared" si="6"/>
        <v>7.8000000000000043</v>
      </c>
      <c r="S20" s="71">
        <v>64.2</v>
      </c>
      <c r="T20" s="102">
        <f t="shared" si="7"/>
        <v>7</v>
      </c>
      <c r="U20" s="124">
        <v>63.4</v>
      </c>
      <c r="X20" s="115">
        <v>9.1</v>
      </c>
      <c r="Y20" s="103">
        <f t="shared" si="8"/>
        <v>4.7000000000000011</v>
      </c>
      <c r="Z20" s="76">
        <v>13.8</v>
      </c>
      <c r="AA20" s="102">
        <f t="shared" si="9"/>
        <v>3.9000000000000004</v>
      </c>
      <c r="AB20" s="127">
        <v>13</v>
      </c>
      <c r="AC20" s="128">
        <v>33.6</v>
      </c>
      <c r="AD20" s="103">
        <f t="shared" si="10"/>
        <v>5.3999999999999986</v>
      </c>
      <c r="AE20" s="74">
        <v>39</v>
      </c>
      <c r="AF20" s="102">
        <f t="shared" si="11"/>
        <v>-8.6000000000000014</v>
      </c>
      <c r="AG20" s="127">
        <v>25</v>
      </c>
      <c r="AH20" s="115">
        <v>13.5</v>
      </c>
      <c r="AI20" s="104">
        <f t="shared" si="12"/>
        <v>-2.9000000000000004</v>
      </c>
      <c r="AJ20" s="76">
        <v>10.6</v>
      </c>
      <c r="AK20" s="113">
        <f t="shared" si="13"/>
        <v>1.5</v>
      </c>
      <c r="AL20" s="127">
        <v>15</v>
      </c>
      <c r="AM20" s="115">
        <v>43.8</v>
      </c>
      <c r="AN20" s="104">
        <f t="shared" si="14"/>
        <v>3.1000000000000014</v>
      </c>
      <c r="AO20" s="76">
        <v>46.9</v>
      </c>
      <c r="AP20" s="113">
        <f t="shared" si="15"/>
        <v>-3.7999999999999972</v>
      </c>
      <c r="AQ20" s="127">
        <v>40</v>
      </c>
    </row>
    <row r="21" spans="2:43" x14ac:dyDescent="0.3">
      <c r="B21" s="114">
        <v>34.9</v>
      </c>
      <c r="C21" s="103">
        <f t="shared" si="0"/>
        <v>1.6000000000000014</v>
      </c>
      <c r="D21" s="71">
        <v>36.5</v>
      </c>
      <c r="E21" s="102">
        <f t="shared" si="1"/>
        <v>3.8000000000000043</v>
      </c>
      <c r="F21" s="124">
        <v>38.700000000000003</v>
      </c>
      <c r="G21" s="114">
        <v>21</v>
      </c>
      <c r="H21" s="103">
        <f t="shared" si="2"/>
        <v>-2.8000000000000007</v>
      </c>
      <c r="I21" s="71">
        <v>18.2</v>
      </c>
      <c r="J21" s="102">
        <f t="shared" si="3"/>
        <v>19.799999999999997</v>
      </c>
      <c r="K21" s="124">
        <v>40.799999999999997</v>
      </c>
      <c r="L21" s="114">
        <v>27.4</v>
      </c>
      <c r="M21" s="103">
        <f t="shared" si="4"/>
        <v>-5.3999999999999986</v>
      </c>
      <c r="N21" s="71">
        <v>22</v>
      </c>
      <c r="O21" s="102">
        <f t="shared" si="5"/>
        <v>2.2000000000000028</v>
      </c>
      <c r="P21" s="124">
        <v>29.6</v>
      </c>
      <c r="Q21" s="114">
        <v>48.4</v>
      </c>
      <c r="R21" s="103">
        <f t="shared" si="6"/>
        <v>-8.1999999999999957</v>
      </c>
      <c r="S21" s="71">
        <v>40.200000000000003</v>
      </c>
      <c r="T21" s="102">
        <f t="shared" si="7"/>
        <v>22.000000000000007</v>
      </c>
      <c r="U21" s="124">
        <v>70.400000000000006</v>
      </c>
      <c r="X21" s="115">
        <v>21.3</v>
      </c>
      <c r="Y21" s="103">
        <f t="shared" si="8"/>
        <v>1.5</v>
      </c>
      <c r="Z21" s="76">
        <v>22.8</v>
      </c>
      <c r="AA21" s="102">
        <f t="shared" si="9"/>
        <v>6.1999999999999993</v>
      </c>
      <c r="AB21" s="127">
        <v>27.5</v>
      </c>
      <c r="AC21" s="115">
        <v>30.3</v>
      </c>
      <c r="AD21" s="103">
        <f t="shared" si="10"/>
        <v>5.9999999999999964</v>
      </c>
      <c r="AE21" s="76">
        <v>36.299999999999997</v>
      </c>
      <c r="AF21" s="102">
        <f t="shared" si="11"/>
        <v>12.099999999999998</v>
      </c>
      <c r="AG21" s="112">
        <v>42.4</v>
      </c>
      <c r="AH21" s="128">
        <v>24.6</v>
      </c>
      <c r="AI21" s="104">
        <f t="shared" si="12"/>
        <v>-12.400000000000002</v>
      </c>
      <c r="AJ21" s="74">
        <v>12.2</v>
      </c>
      <c r="AK21" s="113">
        <f t="shared" si="13"/>
        <v>-21.8</v>
      </c>
      <c r="AL21" s="112">
        <v>2.8</v>
      </c>
      <c r="AM21" s="128">
        <v>40.700000000000003</v>
      </c>
      <c r="AN21" s="104">
        <f t="shared" si="14"/>
        <v>-12.600000000000001</v>
      </c>
      <c r="AO21" s="74">
        <v>28.1</v>
      </c>
      <c r="AP21" s="113">
        <f t="shared" si="15"/>
        <v>4.5</v>
      </c>
      <c r="AQ21" s="112">
        <v>45.2</v>
      </c>
    </row>
    <row r="22" spans="2:43" x14ac:dyDescent="0.3">
      <c r="B22" s="114">
        <v>25.9</v>
      </c>
      <c r="C22" s="103">
        <f t="shared" si="0"/>
        <v>1.6000000000000014</v>
      </c>
      <c r="D22" s="71">
        <v>27.5</v>
      </c>
      <c r="E22" s="102">
        <f t="shared" si="1"/>
        <v>1.6000000000000014</v>
      </c>
      <c r="F22" s="124">
        <v>27.5</v>
      </c>
      <c r="G22" s="114">
        <v>31.3</v>
      </c>
      <c r="H22" s="103">
        <f t="shared" si="2"/>
        <v>9.3000000000000007</v>
      </c>
      <c r="I22" s="71">
        <v>40.6</v>
      </c>
      <c r="J22" s="102">
        <f t="shared" si="3"/>
        <v>-1.8000000000000007</v>
      </c>
      <c r="K22" s="124">
        <v>29.5</v>
      </c>
      <c r="L22" s="114">
        <v>30.1</v>
      </c>
      <c r="M22" s="103">
        <f t="shared" si="4"/>
        <v>-2.2000000000000028</v>
      </c>
      <c r="N22" s="71">
        <v>27.9</v>
      </c>
      <c r="O22" s="102">
        <f t="shared" si="5"/>
        <v>4.6000000000000014</v>
      </c>
      <c r="P22" s="124">
        <v>34.700000000000003</v>
      </c>
      <c r="Q22" s="114">
        <v>61.4</v>
      </c>
      <c r="R22" s="103">
        <f t="shared" si="6"/>
        <v>7.1000000000000014</v>
      </c>
      <c r="S22" s="71">
        <v>68.5</v>
      </c>
      <c r="T22" s="102">
        <f t="shared" si="7"/>
        <v>2.8000000000000043</v>
      </c>
      <c r="U22" s="124">
        <v>64.2</v>
      </c>
      <c r="X22" s="115">
        <v>1.4</v>
      </c>
      <c r="Y22" s="103">
        <f t="shared" si="8"/>
        <v>14.700000000000001</v>
      </c>
      <c r="Z22" s="76">
        <v>16.100000000000001</v>
      </c>
      <c r="AA22" s="102">
        <f t="shared" si="9"/>
        <v>20.100000000000001</v>
      </c>
      <c r="AB22" s="127">
        <v>21.5</v>
      </c>
      <c r="AC22" s="115">
        <v>16.100000000000001</v>
      </c>
      <c r="AD22" s="103">
        <f t="shared" si="10"/>
        <v>-0.20000000000000107</v>
      </c>
      <c r="AE22" s="74">
        <v>15.9</v>
      </c>
      <c r="AF22" s="102">
        <f t="shared" si="11"/>
        <v>-13.900000000000002</v>
      </c>
      <c r="AG22" s="127">
        <v>2.2000000000000002</v>
      </c>
      <c r="AH22" s="128">
        <v>31.4</v>
      </c>
      <c r="AI22" s="104">
        <f t="shared" si="12"/>
        <v>-6.7999999999999972</v>
      </c>
      <c r="AJ22" s="74">
        <v>24.6</v>
      </c>
      <c r="AK22" s="113">
        <f t="shared" si="13"/>
        <v>-13.2</v>
      </c>
      <c r="AL22" s="127">
        <v>18.2</v>
      </c>
      <c r="AM22" s="128">
        <v>76.900000000000006</v>
      </c>
      <c r="AN22" s="104">
        <f t="shared" si="14"/>
        <v>11.299999999999997</v>
      </c>
      <c r="AO22" s="74">
        <v>88.2</v>
      </c>
      <c r="AP22" s="113">
        <f t="shared" si="15"/>
        <v>-56.500000000000007</v>
      </c>
      <c r="AQ22" s="127">
        <v>20.399999999999999</v>
      </c>
    </row>
    <row r="23" spans="2:43" x14ac:dyDescent="0.3">
      <c r="B23" s="114">
        <v>21.5</v>
      </c>
      <c r="C23" s="103">
        <f t="shared" si="0"/>
        <v>-4.1999999999999993</v>
      </c>
      <c r="D23" s="71">
        <v>17.3</v>
      </c>
      <c r="E23" s="102">
        <f t="shared" si="1"/>
        <v>6.1999999999999993</v>
      </c>
      <c r="F23" s="124">
        <v>27.7</v>
      </c>
      <c r="G23" s="114">
        <v>11.5</v>
      </c>
      <c r="H23" s="103">
        <f t="shared" si="2"/>
        <v>22.200000000000003</v>
      </c>
      <c r="I23" s="71">
        <v>33.700000000000003</v>
      </c>
      <c r="J23" s="102">
        <f t="shared" si="3"/>
        <v>29.1</v>
      </c>
      <c r="K23" s="124">
        <v>40.6</v>
      </c>
      <c r="L23" s="114">
        <v>29</v>
      </c>
      <c r="M23" s="103">
        <f t="shared" si="4"/>
        <v>1.8000000000000007</v>
      </c>
      <c r="N23" s="71">
        <v>30.8</v>
      </c>
      <c r="O23" s="102">
        <f t="shared" si="5"/>
        <v>-5.5</v>
      </c>
      <c r="P23" s="124">
        <v>23.5</v>
      </c>
      <c r="Q23" s="114">
        <v>40.5</v>
      </c>
      <c r="R23" s="103">
        <f t="shared" si="6"/>
        <v>24</v>
      </c>
      <c r="S23" s="71">
        <v>64.5</v>
      </c>
      <c r="T23" s="102">
        <f t="shared" si="7"/>
        <v>23.599999999999994</v>
      </c>
      <c r="U23" s="124">
        <v>64.099999999999994</v>
      </c>
      <c r="X23" s="115">
        <v>46.5</v>
      </c>
      <c r="Y23" s="103">
        <f t="shared" si="8"/>
        <v>0.79999999999999716</v>
      </c>
      <c r="Z23" s="76">
        <v>47.3</v>
      </c>
      <c r="AA23" s="102">
        <f t="shared" si="9"/>
        <v>1.7000000000000028</v>
      </c>
      <c r="AB23" s="127">
        <v>48.2</v>
      </c>
      <c r="AC23" s="115">
        <v>45.5</v>
      </c>
      <c r="AD23" s="103">
        <f t="shared" si="10"/>
        <v>18.100000000000001</v>
      </c>
      <c r="AE23" s="74">
        <v>63.6</v>
      </c>
      <c r="AF23" s="102">
        <f t="shared" si="11"/>
        <v>6.3999999999999986</v>
      </c>
      <c r="AG23" s="127">
        <v>51.9</v>
      </c>
      <c r="AH23" s="128">
        <v>26</v>
      </c>
      <c r="AI23" s="104">
        <f t="shared" si="12"/>
        <v>2.5</v>
      </c>
      <c r="AJ23" s="74">
        <v>28.5</v>
      </c>
      <c r="AK23" s="113">
        <f t="shared" si="13"/>
        <v>0.10000000000000142</v>
      </c>
      <c r="AL23" s="127">
        <v>26.1</v>
      </c>
      <c r="AM23" s="128">
        <v>63.2</v>
      </c>
      <c r="AN23" s="104">
        <f t="shared" si="14"/>
        <v>4.2000000000000028</v>
      </c>
      <c r="AO23" s="74">
        <v>67.400000000000006</v>
      </c>
      <c r="AP23" s="113">
        <f t="shared" si="15"/>
        <v>14.799999999999997</v>
      </c>
      <c r="AQ23" s="127">
        <v>78</v>
      </c>
    </row>
    <row r="24" spans="2:43" x14ac:dyDescent="0.3">
      <c r="B24" s="114">
        <v>27.1</v>
      </c>
      <c r="C24" s="103">
        <f t="shared" si="0"/>
        <v>-0.90000000000000213</v>
      </c>
      <c r="D24" s="71">
        <v>26.2</v>
      </c>
      <c r="E24" s="102">
        <f t="shared" si="1"/>
        <v>2.7999999999999972</v>
      </c>
      <c r="F24" s="124">
        <v>29.9</v>
      </c>
      <c r="G24" s="114">
        <v>43.3</v>
      </c>
      <c r="H24" s="103">
        <f t="shared" si="2"/>
        <v>3.1000000000000014</v>
      </c>
      <c r="I24" s="71">
        <v>46.4</v>
      </c>
      <c r="J24" s="102">
        <f t="shared" si="3"/>
        <v>-11.699999999999996</v>
      </c>
      <c r="K24" s="124">
        <v>31.6</v>
      </c>
      <c r="L24" s="114">
        <v>24.7</v>
      </c>
      <c r="M24" s="103">
        <f t="shared" si="4"/>
        <v>5</v>
      </c>
      <c r="N24" s="71">
        <v>29.7</v>
      </c>
      <c r="O24" s="102">
        <f t="shared" si="5"/>
        <v>7.8000000000000007</v>
      </c>
      <c r="P24" s="124">
        <v>32.5</v>
      </c>
      <c r="Q24" s="114">
        <v>68</v>
      </c>
      <c r="R24" s="103">
        <f t="shared" si="6"/>
        <v>8.0999999999999943</v>
      </c>
      <c r="S24" s="71">
        <v>76.099999999999994</v>
      </c>
      <c r="T24" s="102">
        <f t="shared" si="7"/>
        <v>-3.9000000000000057</v>
      </c>
      <c r="U24" s="124">
        <v>64.099999999999994</v>
      </c>
      <c r="X24" s="115">
        <v>25.8</v>
      </c>
      <c r="Y24" s="103">
        <f t="shared" si="8"/>
        <v>6.6999999999999993</v>
      </c>
      <c r="Z24" s="76">
        <v>32.5</v>
      </c>
      <c r="AA24" s="102">
        <f t="shared" si="9"/>
        <v>6.8000000000000007</v>
      </c>
      <c r="AB24" s="127">
        <v>32.6</v>
      </c>
      <c r="AC24" s="115">
        <v>37.200000000000003</v>
      </c>
      <c r="AD24" s="103">
        <f t="shared" si="10"/>
        <v>1.6999999999999957</v>
      </c>
      <c r="AE24" s="74">
        <v>38.9</v>
      </c>
      <c r="AF24" s="102">
        <f t="shared" si="11"/>
        <v>4.6999999999999957</v>
      </c>
      <c r="AG24" s="127">
        <v>41.9</v>
      </c>
      <c r="AH24" s="128">
        <v>39.4</v>
      </c>
      <c r="AI24" s="104">
        <f t="shared" si="12"/>
        <v>-10.099999999999998</v>
      </c>
      <c r="AJ24" s="74">
        <v>29.3</v>
      </c>
      <c r="AK24" s="113">
        <f t="shared" si="13"/>
        <v>-12.7</v>
      </c>
      <c r="AL24" s="127">
        <v>26.7</v>
      </c>
      <c r="AM24" s="128">
        <v>59.6</v>
      </c>
      <c r="AN24" s="104">
        <f t="shared" si="14"/>
        <v>0.5</v>
      </c>
      <c r="AO24" s="74">
        <v>60.1</v>
      </c>
      <c r="AP24" s="113">
        <f t="shared" si="15"/>
        <v>8.9999999999999929</v>
      </c>
      <c r="AQ24" s="127">
        <v>68.599999999999994</v>
      </c>
    </row>
    <row r="25" spans="2:43" x14ac:dyDescent="0.3">
      <c r="B25" s="114">
        <v>20.7</v>
      </c>
      <c r="C25" s="103">
        <f t="shared" si="0"/>
        <v>1.5</v>
      </c>
      <c r="D25" s="71">
        <v>22.2</v>
      </c>
      <c r="E25" s="102">
        <f t="shared" si="1"/>
        <v>-11.7</v>
      </c>
      <c r="F25" s="124">
        <v>9</v>
      </c>
      <c r="G25" s="114">
        <v>30.3</v>
      </c>
      <c r="H25" s="103">
        <f t="shared" si="2"/>
        <v>18.999999999999996</v>
      </c>
      <c r="I25" s="71">
        <v>49.3</v>
      </c>
      <c r="J25" s="102">
        <f t="shared" si="3"/>
        <v>-3.6999999999999993</v>
      </c>
      <c r="K25" s="124">
        <v>26.6</v>
      </c>
      <c r="L25" s="114">
        <v>35.1</v>
      </c>
      <c r="M25" s="103">
        <f t="shared" si="4"/>
        <v>-8.2000000000000028</v>
      </c>
      <c r="N25" s="71">
        <v>26.9</v>
      </c>
      <c r="O25" s="102">
        <f t="shared" si="5"/>
        <v>3.1999999999999957</v>
      </c>
      <c r="P25" s="124">
        <v>38.299999999999997</v>
      </c>
      <c r="Q25" s="114">
        <v>65.400000000000006</v>
      </c>
      <c r="R25" s="103">
        <f t="shared" si="6"/>
        <v>10.799999999999997</v>
      </c>
      <c r="S25" s="71">
        <v>76.2</v>
      </c>
      <c r="T25" s="102">
        <f t="shared" si="7"/>
        <v>-0.5</v>
      </c>
      <c r="U25" s="124">
        <v>64.900000000000006</v>
      </c>
      <c r="X25" s="115">
        <v>11.3</v>
      </c>
      <c r="Y25" s="103">
        <f t="shared" si="8"/>
        <v>7.3999999999999986</v>
      </c>
      <c r="Z25" s="76">
        <v>18.7</v>
      </c>
      <c r="AA25" s="102">
        <f t="shared" si="9"/>
        <v>4.6999999999999993</v>
      </c>
      <c r="AB25" s="127">
        <v>16</v>
      </c>
      <c r="AC25" s="115">
        <v>20.2</v>
      </c>
      <c r="AD25" s="103">
        <f t="shared" si="10"/>
        <v>10.600000000000001</v>
      </c>
      <c r="AE25" s="74">
        <v>30.8</v>
      </c>
      <c r="AF25" s="102">
        <f t="shared" si="11"/>
        <v>0.80000000000000071</v>
      </c>
      <c r="AG25" s="127">
        <v>21</v>
      </c>
      <c r="AH25" s="115">
        <v>35.1</v>
      </c>
      <c r="AI25" s="104">
        <f t="shared" si="12"/>
        <v>-12</v>
      </c>
      <c r="AJ25" s="76">
        <v>23.1</v>
      </c>
      <c r="AK25" s="113">
        <f t="shared" si="13"/>
        <v>2.5</v>
      </c>
      <c r="AL25" s="127">
        <v>37.6</v>
      </c>
      <c r="AM25" s="115">
        <v>58.7</v>
      </c>
      <c r="AN25" s="104">
        <f t="shared" si="14"/>
        <v>1.5999999999999943</v>
      </c>
      <c r="AO25" s="76">
        <v>60.3</v>
      </c>
      <c r="AP25" s="113">
        <f t="shared" si="15"/>
        <v>-0.10000000000000142</v>
      </c>
      <c r="AQ25" s="127">
        <v>58.6</v>
      </c>
    </row>
    <row r="26" spans="2:43" x14ac:dyDescent="0.3">
      <c r="B26" s="114">
        <v>21.2</v>
      </c>
      <c r="C26" s="103">
        <f t="shared" si="0"/>
        <v>9.3000000000000007</v>
      </c>
      <c r="D26" s="71">
        <v>30.5</v>
      </c>
      <c r="E26" s="102">
        <f t="shared" si="1"/>
        <v>7</v>
      </c>
      <c r="F26" s="124">
        <v>28.2</v>
      </c>
      <c r="G26" s="114">
        <v>47.1</v>
      </c>
      <c r="H26" s="103">
        <f t="shared" si="2"/>
        <v>-18.600000000000001</v>
      </c>
      <c r="I26" s="71">
        <v>28.5</v>
      </c>
      <c r="J26" s="102">
        <f t="shared" si="3"/>
        <v>-1.3000000000000043</v>
      </c>
      <c r="K26" s="124">
        <v>45.8</v>
      </c>
      <c r="L26" s="114">
        <v>31.6</v>
      </c>
      <c r="M26" s="103">
        <f t="shared" si="4"/>
        <v>11.199999999999996</v>
      </c>
      <c r="N26" s="71">
        <v>42.8</v>
      </c>
      <c r="O26" s="102">
        <f t="shared" si="5"/>
        <v>-0.30000000000000071</v>
      </c>
      <c r="P26" s="124">
        <v>31.3</v>
      </c>
      <c r="Q26" s="114">
        <v>78.7</v>
      </c>
      <c r="R26" s="103">
        <f t="shared" si="6"/>
        <v>-7.4000000000000057</v>
      </c>
      <c r="S26" s="71">
        <v>71.3</v>
      </c>
      <c r="T26" s="102">
        <f t="shared" si="7"/>
        <v>-1.6000000000000085</v>
      </c>
      <c r="U26" s="124">
        <v>77.099999999999994</v>
      </c>
      <c r="X26" s="115">
        <v>3.3</v>
      </c>
      <c r="Y26" s="103">
        <f t="shared" si="8"/>
        <v>14.7</v>
      </c>
      <c r="Z26" s="76">
        <v>18</v>
      </c>
      <c r="AA26" s="102">
        <f t="shared" si="9"/>
        <v>23.7</v>
      </c>
      <c r="AB26" s="112">
        <v>27</v>
      </c>
      <c r="AC26" s="115">
        <v>23.6</v>
      </c>
      <c r="AD26" s="103">
        <f t="shared" si="10"/>
        <v>13.600000000000001</v>
      </c>
      <c r="AE26" s="76">
        <v>37.200000000000003</v>
      </c>
      <c r="AF26" s="102">
        <f t="shared" si="11"/>
        <v>13.799999999999997</v>
      </c>
      <c r="AG26" s="112">
        <v>37.4</v>
      </c>
      <c r="AH26" s="115">
        <v>16.899999999999999</v>
      </c>
      <c r="AI26" s="104">
        <f t="shared" si="12"/>
        <v>5.4000000000000021</v>
      </c>
      <c r="AJ26" s="76">
        <v>22.3</v>
      </c>
      <c r="AK26" s="113">
        <f t="shared" si="13"/>
        <v>6.6000000000000014</v>
      </c>
      <c r="AL26" s="112">
        <v>23.5</v>
      </c>
      <c r="AM26" s="115">
        <v>48.6</v>
      </c>
      <c r="AN26" s="104">
        <f t="shared" si="14"/>
        <v>9.3999999999999986</v>
      </c>
      <c r="AO26" s="76">
        <v>58</v>
      </c>
      <c r="AP26" s="113">
        <f t="shared" si="15"/>
        <v>12.299999999999997</v>
      </c>
      <c r="AQ26" s="112">
        <v>60.9</v>
      </c>
    </row>
    <row r="27" spans="2:43" x14ac:dyDescent="0.3">
      <c r="B27" s="114">
        <v>21.1</v>
      </c>
      <c r="C27" s="103">
        <f t="shared" si="0"/>
        <v>26.1</v>
      </c>
      <c r="D27" s="71">
        <v>47.2</v>
      </c>
      <c r="E27" s="102">
        <f t="shared" si="1"/>
        <v>17</v>
      </c>
      <c r="F27" s="124">
        <v>38.1</v>
      </c>
      <c r="G27" s="114">
        <v>28.5</v>
      </c>
      <c r="H27" s="103">
        <f t="shared" si="2"/>
        <v>-3.1999999999999993</v>
      </c>
      <c r="I27" s="71">
        <v>25.3</v>
      </c>
      <c r="J27" s="102">
        <f t="shared" si="3"/>
        <v>-1.8000000000000007</v>
      </c>
      <c r="K27" s="124">
        <v>26.7</v>
      </c>
      <c r="L27" s="114">
        <v>50</v>
      </c>
      <c r="M27" s="103">
        <f t="shared" si="4"/>
        <v>-21.7</v>
      </c>
      <c r="N27" s="71">
        <v>28.3</v>
      </c>
      <c r="O27" s="102">
        <f t="shared" si="5"/>
        <v>3.5</v>
      </c>
      <c r="P27" s="124">
        <v>53.5</v>
      </c>
      <c r="Q27" s="114">
        <v>78.5</v>
      </c>
      <c r="R27" s="103">
        <f t="shared" si="6"/>
        <v>-23.9</v>
      </c>
      <c r="S27" s="71">
        <v>54.6</v>
      </c>
      <c r="T27" s="102">
        <f t="shared" si="7"/>
        <v>1.7000000000000028</v>
      </c>
      <c r="U27" s="124">
        <v>80.2</v>
      </c>
      <c r="X27" s="115">
        <v>7</v>
      </c>
      <c r="Y27" s="103">
        <f t="shared" si="8"/>
        <v>9.1000000000000014</v>
      </c>
      <c r="Z27" s="76">
        <v>16.100000000000001</v>
      </c>
      <c r="AA27" s="102">
        <f t="shared" si="9"/>
        <v>1</v>
      </c>
      <c r="AB27" s="112">
        <v>8</v>
      </c>
      <c r="AC27" s="115">
        <v>31.7</v>
      </c>
      <c r="AD27" s="103">
        <f t="shared" si="10"/>
        <v>4.0000000000000036</v>
      </c>
      <c r="AE27" s="76">
        <v>35.700000000000003</v>
      </c>
      <c r="AF27" s="102">
        <f t="shared" si="11"/>
        <v>-21.2</v>
      </c>
      <c r="AG27" s="112">
        <v>10.5</v>
      </c>
      <c r="AH27" s="115">
        <v>30.5</v>
      </c>
      <c r="AI27" s="104">
        <f t="shared" si="12"/>
        <v>-0.5</v>
      </c>
      <c r="AJ27" s="76">
        <v>30</v>
      </c>
      <c r="AK27" s="113">
        <f t="shared" si="13"/>
        <v>-6.1000000000000014</v>
      </c>
      <c r="AL27" s="112">
        <v>24.4</v>
      </c>
      <c r="AM27" s="115">
        <v>65.5</v>
      </c>
      <c r="AN27" s="104">
        <f t="shared" si="14"/>
        <v>-4.1000000000000014</v>
      </c>
      <c r="AO27" s="76">
        <v>61.4</v>
      </c>
      <c r="AP27" s="113">
        <f t="shared" si="15"/>
        <v>-30.6</v>
      </c>
      <c r="AQ27" s="112">
        <v>34.9</v>
      </c>
    </row>
    <row r="28" spans="2:43" x14ac:dyDescent="0.3">
      <c r="B28" s="114">
        <v>34</v>
      </c>
      <c r="C28" s="103">
        <f t="shared" si="0"/>
        <v>-8.6000000000000014</v>
      </c>
      <c r="D28" s="71">
        <v>25.4</v>
      </c>
      <c r="E28" s="102">
        <f t="shared" si="1"/>
        <v>-10.8</v>
      </c>
      <c r="F28" s="124">
        <v>23.2</v>
      </c>
      <c r="G28" s="114">
        <v>30.9</v>
      </c>
      <c r="H28" s="103">
        <f t="shared" si="2"/>
        <v>-5</v>
      </c>
      <c r="I28" s="71">
        <v>25.9</v>
      </c>
      <c r="J28" s="102">
        <f t="shared" si="3"/>
        <v>5</v>
      </c>
      <c r="K28" s="124">
        <v>35.9</v>
      </c>
      <c r="L28" s="114">
        <v>17.899999999999999</v>
      </c>
      <c r="M28" s="103">
        <f t="shared" si="4"/>
        <v>9.4000000000000021</v>
      </c>
      <c r="N28" s="71">
        <v>27.3</v>
      </c>
      <c r="O28" s="102">
        <f t="shared" si="5"/>
        <v>0.20000000000000284</v>
      </c>
      <c r="P28" s="124">
        <v>18.100000000000001</v>
      </c>
      <c r="Q28" s="114">
        <v>48.8</v>
      </c>
      <c r="R28" s="103">
        <f t="shared" si="6"/>
        <v>4.4000000000000057</v>
      </c>
      <c r="S28" s="71">
        <v>53.2</v>
      </c>
      <c r="T28" s="102">
        <f t="shared" si="7"/>
        <v>5.2000000000000028</v>
      </c>
      <c r="U28" s="124">
        <v>54</v>
      </c>
      <c r="X28" s="115">
        <v>25</v>
      </c>
      <c r="Y28" s="103">
        <f t="shared" si="8"/>
        <v>-7</v>
      </c>
      <c r="Z28" s="76">
        <v>18</v>
      </c>
      <c r="AA28" s="102">
        <f t="shared" si="9"/>
        <v>1.3999999999999986</v>
      </c>
      <c r="AB28" s="112">
        <v>26.4</v>
      </c>
      <c r="AC28" s="115">
        <v>35</v>
      </c>
      <c r="AD28" s="103">
        <f t="shared" si="10"/>
        <v>-3.6000000000000014</v>
      </c>
      <c r="AE28" s="76">
        <v>31.4</v>
      </c>
      <c r="AF28" s="102">
        <f t="shared" si="11"/>
        <v>-6.6000000000000014</v>
      </c>
      <c r="AG28" s="112">
        <v>28.4</v>
      </c>
      <c r="AH28" s="115">
        <v>25.7</v>
      </c>
      <c r="AI28" s="104">
        <f t="shared" si="12"/>
        <v>-5.3999999999999986</v>
      </c>
      <c r="AJ28" s="76">
        <v>20.3</v>
      </c>
      <c r="AK28" s="113">
        <f t="shared" si="13"/>
        <v>-1.3999999999999986</v>
      </c>
      <c r="AL28" s="112">
        <v>24.3</v>
      </c>
      <c r="AM28" s="115">
        <v>43.4</v>
      </c>
      <c r="AN28" s="104">
        <f t="shared" si="14"/>
        <v>2.1000000000000014</v>
      </c>
      <c r="AO28" s="76">
        <v>45.5</v>
      </c>
      <c r="AP28" s="113">
        <f t="shared" si="15"/>
        <v>9.3000000000000043</v>
      </c>
      <c r="AQ28" s="112">
        <v>52.7</v>
      </c>
    </row>
    <row r="29" spans="2:43" x14ac:dyDescent="0.3">
      <c r="B29" s="114">
        <v>11.4</v>
      </c>
      <c r="C29" s="103">
        <f t="shared" si="0"/>
        <v>27.800000000000004</v>
      </c>
      <c r="D29" s="71">
        <v>39.200000000000003</v>
      </c>
      <c r="E29" s="102">
        <f t="shared" si="1"/>
        <v>25.300000000000004</v>
      </c>
      <c r="F29" s="124">
        <v>36.700000000000003</v>
      </c>
      <c r="G29" s="114">
        <v>26.2</v>
      </c>
      <c r="H29" s="126">
        <f t="shared" si="2"/>
        <v>-26.2</v>
      </c>
      <c r="I29" s="125"/>
      <c r="J29" s="102">
        <f t="shared" si="3"/>
        <v>5.4000000000000021</v>
      </c>
      <c r="K29" s="124">
        <v>31.6</v>
      </c>
      <c r="L29" s="114">
        <v>25.8</v>
      </c>
      <c r="M29" s="126">
        <f t="shared" si="4"/>
        <v>-25.8</v>
      </c>
      <c r="N29" s="125"/>
      <c r="O29" s="102">
        <f t="shared" si="5"/>
        <v>-0.10000000000000142</v>
      </c>
      <c r="P29" s="124">
        <v>25.7</v>
      </c>
      <c r="Q29" s="114">
        <v>52</v>
      </c>
      <c r="R29" s="126">
        <f t="shared" si="6"/>
        <v>-52</v>
      </c>
      <c r="S29" s="125"/>
      <c r="T29" s="102">
        <f t="shared" si="7"/>
        <v>5.2999999999999972</v>
      </c>
      <c r="U29" s="124">
        <v>57.3</v>
      </c>
      <c r="X29" s="115">
        <v>14.6</v>
      </c>
      <c r="Y29" s="103">
        <f t="shared" si="8"/>
        <v>-1.5999999999999996</v>
      </c>
      <c r="Z29" s="76">
        <v>13</v>
      </c>
      <c r="AA29" s="102">
        <f t="shared" si="9"/>
        <v>-5.4</v>
      </c>
      <c r="AB29" s="112">
        <v>9.1999999999999993</v>
      </c>
      <c r="AC29" s="115">
        <v>17.7</v>
      </c>
      <c r="AD29" s="103">
        <f t="shared" si="10"/>
        <v>7.4000000000000021</v>
      </c>
      <c r="AE29" s="76">
        <v>25.1</v>
      </c>
      <c r="AF29" s="102">
        <f t="shared" si="11"/>
        <v>5.4000000000000021</v>
      </c>
      <c r="AG29" s="112">
        <v>23.1</v>
      </c>
      <c r="AH29" s="115">
        <v>30.6</v>
      </c>
      <c r="AI29" s="104">
        <f t="shared" si="12"/>
        <v>-5.7000000000000028</v>
      </c>
      <c r="AJ29" s="76">
        <v>24.9</v>
      </c>
      <c r="AK29" s="113">
        <f t="shared" si="13"/>
        <v>-2.6000000000000014</v>
      </c>
      <c r="AL29" s="112">
        <v>28</v>
      </c>
      <c r="AM29" s="115">
        <v>54.3</v>
      </c>
      <c r="AN29" s="104">
        <f t="shared" si="14"/>
        <v>-6.8999999999999986</v>
      </c>
      <c r="AO29" s="76">
        <v>47.4</v>
      </c>
      <c r="AP29" s="113">
        <f t="shared" si="15"/>
        <v>-3.1999999999999957</v>
      </c>
      <c r="AQ29" s="112">
        <v>51.1</v>
      </c>
    </row>
    <row r="30" spans="2:43" ht="16.8" thickBot="1" x14ac:dyDescent="0.35">
      <c r="B30" s="108"/>
      <c r="C30" s="123">
        <f t="shared" si="0"/>
        <v>11.9</v>
      </c>
      <c r="D30" s="122">
        <v>11.9</v>
      </c>
      <c r="E30" s="121">
        <f t="shared" si="1"/>
        <v>21.4</v>
      </c>
      <c r="F30" s="109">
        <v>21.4</v>
      </c>
      <c r="G30" s="120"/>
      <c r="H30" s="119"/>
      <c r="I30" s="118"/>
      <c r="J30" s="102"/>
      <c r="K30" s="116"/>
      <c r="L30" s="120"/>
      <c r="M30" s="119"/>
      <c r="N30" s="118"/>
      <c r="O30" s="117"/>
      <c r="P30" s="116"/>
      <c r="Q30" s="120"/>
      <c r="R30" s="119"/>
      <c r="S30" s="118"/>
      <c r="T30" s="117"/>
      <c r="U30" s="116"/>
      <c r="X30" s="115">
        <v>6</v>
      </c>
      <c r="Y30" s="103">
        <f t="shared" si="8"/>
        <v>-3</v>
      </c>
      <c r="Z30" s="76">
        <v>3</v>
      </c>
      <c r="AA30" s="102">
        <f t="shared" si="9"/>
        <v>-0.79999999999999982</v>
      </c>
      <c r="AB30" s="112">
        <v>5.2</v>
      </c>
      <c r="AC30" s="115">
        <v>23.7</v>
      </c>
      <c r="AD30" s="103">
        <f t="shared" si="10"/>
        <v>-1.1999999999999993</v>
      </c>
      <c r="AE30" s="76">
        <v>22.5</v>
      </c>
      <c r="AF30" s="102">
        <f t="shared" si="11"/>
        <v>4.6999999999999993</v>
      </c>
      <c r="AG30" s="112">
        <v>28.4</v>
      </c>
      <c r="AH30" s="114">
        <v>29.2</v>
      </c>
      <c r="AI30" s="104">
        <f t="shared" si="12"/>
        <v>-11.5</v>
      </c>
      <c r="AJ30" s="71">
        <v>17.7</v>
      </c>
      <c r="AK30" s="113">
        <f t="shared" si="13"/>
        <v>-1.5</v>
      </c>
      <c r="AL30" s="112">
        <v>27.7</v>
      </c>
      <c r="AM30" s="114">
        <v>32.799999999999997</v>
      </c>
      <c r="AN30" s="104">
        <f t="shared" si="14"/>
        <v>-7.0999999999999979</v>
      </c>
      <c r="AO30" s="70">
        <v>25.7</v>
      </c>
      <c r="AP30" s="113">
        <f t="shared" si="15"/>
        <v>23.300000000000004</v>
      </c>
      <c r="AQ30" s="112">
        <v>56.1</v>
      </c>
    </row>
    <row r="31" spans="2:43" ht="16.8" thickBot="1" x14ac:dyDescent="0.35">
      <c r="X31" s="111">
        <v>-15.9</v>
      </c>
      <c r="Y31" s="103">
        <f t="shared" si="8"/>
        <v>23.4</v>
      </c>
      <c r="Z31" s="110">
        <v>7.5</v>
      </c>
      <c r="AA31" s="102">
        <f t="shared" si="9"/>
        <v>16.2</v>
      </c>
      <c r="AB31" s="105">
        <v>0.3</v>
      </c>
      <c r="AC31" s="111">
        <v>3.6</v>
      </c>
      <c r="AD31" s="103">
        <f t="shared" si="10"/>
        <v>4.4000000000000004</v>
      </c>
      <c r="AE31" s="110">
        <v>8</v>
      </c>
      <c r="AF31" s="102">
        <f t="shared" si="11"/>
        <v>0.29999999999999982</v>
      </c>
      <c r="AG31" s="105">
        <v>3.9</v>
      </c>
      <c r="AH31" s="108"/>
      <c r="AI31" s="104"/>
      <c r="AJ31" s="107"/>
      <c r="AK31" s="106">
        <f t="shared" si="13"/>
        <v>35.9</v>
      </c>
      <c r="AL31" s="109">
        <v>35.9</v>
      </c>
      <c r="AM31" s="108"/>
      <c r="AN31" s="104"/>
      <c r="AO31" s="107"/>
      <c r="AP31" s="106">
        <f t="shared" si="15"/>
        <v>39.799999999999997</v>
      </c>
      <c r="AQ31" s="105">
        <v>39.799999999999997</v>
      </c>
    </row>
    <row r="33" spans="2:20" ht="16.8" thickBot="1" x14ac:dyDescent="0.35">
      <c r="B33" t="s">
        <v>219</v>
      </c>
      <c r="L33" t="s">
        <v>218</v>
      </c>
    </row>
    <row r="34" spans="2:20" ht="32.4" x14ac:dyDescent="0.3">
      <c r="C34" s="99" t="s">
        <v>214</v>
      </c>
      <c r="D34" s="98" t="s">
        <v>213</v>
      </c>
      <c r="E34" s="99" t="s">
        <v>212</v>
      </c>
      <c r="F34" s="98" t="s">
        <v>211</v>
      </c>
      <c r="G34" s="99" t="s">
        <v>210</v>
      </c>
      <c r="H34" s="98" t="s">
        <v>209</v>
      </c>
      <c r="I34" s="99" t="s">
        <v>208</v>
      </c>
      <c r="J34" s="98" t="s">
        <v>207</v>
      </c>
      <c r="M34" s="95" t="s">
        <v>214</v>
      </c>
      <c r="N34" s="94" t="s">
        <v>213</v>
      </c>
      <c r="O34" s="95" t="s">
        <v>212</v>
      </c>
      <c r="P34" s="94" t="s">
        <v>211</v>
      </c>
      <c r="Q34" s="95" t="s">
        <v>210</v>
      </c>
      <c r="R34" s="94" t="s">
        <v>209</v>
      </c>
      <c r="S34" s="95" t="s">
        <v>208</v>
      </c>
      <c r="T34" s="94" t="s">
        <v>207</v>
      </c>
    </row>
    <row r="35" spans="2:20" x14ac:dyDescent="0.3">
      <c r="C35" s="103">
        <v>-8.4</v>
      </c>
      <c r="D35" s="102">
        <v>0.30000000000000071</v>
      </c>
      <c r="E35" s="103">
        <v>7.8000000000000007</v>
      </c>
      <c r="F35" s="102">
        <v>10.400000000000002</v>
      </c>
      <c r="G35" s="103">
        <v>-8.8000000000000007</v>
      </c>
      <c r="H35" s="102">
        <v>-9.4000000000000021</v>
      </c>
      <c r="I35" s="103">
        <v>-11</v>
      </c>
      <c r="J35" s="102">
        <v>1</v>
      </c>
      <c r="M35" s="103">
        <v>0.60000000000000142</v>
      </c>
      <c r="N35" s="102">
        <v>-4.3999999999999986</v>
      </c>
      <c r="O35" s="103">
        <v>7.1000000000000014</v>
      </c>
      <c r="P35" s="102">
        <v>5.7000000000000028</v>
      </c>
      <c r="Q35" s="104">
        <v>0.40000000000000213</v>
      </c>
      <c r="R35" s="102">
        <v>0.90000000000000213</v>
      </c>
      <c r="S35" s="103">
        <v>7.5</v>
      </c>
      <c r="T35" s="102">
        <v>6.6000000000000014</v>
      </c>
    </row>
    <row r="36" spans="2:20" x14ac:dyDescent="0.3">
      <c r="C36" s="103">
        <v>-0.79999999999999982</v>
      </c>
      <c r="D36" s="102">
        <v>0.29999999999999982</v>
      </c>
      <c r="E36" s="103">
        <v>16.899999999999999</v>
      </c>
      <c r="F36" s="102">
        <v>-0.5</v>
      </c>
      <c r="G36" s="103">
        <v>-7.5</v>
      </c>
      <c r="H36" s="102">
        <v>7.3999999999999986</v>
      </c>
      <c r="I36" s="103">
        <v>9.3999999999999915</v>
      </c>
      <c r="J36" s="102">
        <v>6.8999999999999915</v>
      </c>
      <c r="M36" s="103">
        <v>-13.500000000000004</v>
      </c>
      <c r="N36" s="102">
        <v>-18.900000000000002</v>
      </c>
      <c r="O36" s="103">
        <v>21.2</v>
      </c>
      <c r="P36" s="102">
        <v>10.8</v>
      </c>
      <c r="Q36" s="104">
        <v>21.199999999999996</v>
      </c>
      <c r="R36" s="102">
        <v>-2.8000000000000007</v>
      </c>
      <c r="S36" s="103">
        <v>26.5</v>
      </c>
      <c r="T36" s="102">
        <v>8</v>
      </c>
    </row>
    <row r="37" spans="2:20" x14ac:dyDescent="0.3">
      <c r="C37" s="103">
        <v>-5.7999999999999972</v>
      </c>
      <c r="D37" s="102">
        <v>-13.199999999999996</v>
      </c>
      <c r="E37" s="103">
        <v>-4.7000000000000028</v>
      </c>
      <c r="F37" s="102">
        <v>1.8999999999999986</v>
      </c>
      <c r="G37" s="103">
        <v>-0.30000000000000071</v>
      </c>
      <c r="H37" s="102">
        <v>4.1999999999999993</v>
      </c>
      <c r="I37" s="103">
        <v>-5</v>
      </c>
      <c r="J37" s="102">
        <v>6.1000000000000085</v>
      </c>
      <c r="M37" s="103">
        <v>14.100000000000001</v>
      </c>
      <c r="N37" s="102">
        <v>8.8000000000000007</v>
      </c>
      <c r="O37" s="103">
        <v>-1.8999999999999986</v>
      </c>
      <c r="P37" s="102">
        <v>2.8000000000000007</v>
      </c>
      <c r="Q37" s="104">
        <v>-6.3999999999999986</v>
      </c>
      <c r="R37" s="102">
        <v>8.2000000000000028</v>
      </c>
      <c r="S37" s="103">
        <v>2.8999999999999986</v>
      </c>
      <c r="T37" s="102">
        <v>3.2999999999999972</v>
      </c>
    </row>
    <row r="38" spans="2:20" x14ac:dyDescent="0.3">
      <c r="C38" s="103">
        <v>-0.80000000000000071</v>
      </c>
      <c r="D38" s="102">
        <v>-2.6999999999999993</v>
      </c>
      <c r="E38" s="103">
        <v>-12</v>
      </c>
      <c r="F38" s="102">
        <v>-21.1</v>
      </c>
      <c r="G38" s="103">
        <v>18.099999999999998</v>
      </c>
      <c r="H38" s="102">
        <v>12.2</v>
      </c>
      <c r="I38" s="103">
        <v>6.1000000000000014</v>
      </c>
      <c r="J38" s="102">
        <v>-8.8999999999999986</v>
      </c>
      <c r="M38" s="103">
        <v>-19.400000000000002</v>
      </c>
      <c r="N38" s="102">
        <v>-29.700000000000003</v>
      </c>
      <c r="O38" s="103">
        <v>9.3000000000000007</v>
      </c>
      <c r="P38" s="102">
        <v>28.900000000000002</v>
      </c>
      <c r="Q38" s="104">
        <v>12.799999999999997</v>
      </c>
      <c r="R38" s="102">
        <v>-9.0000000000000036</v>
      </c>
      <c r="S38" s="103">
        <v>4.2999999999999972</v>
      </c>
      <c r="T38" s="102">
        <v>21.599999999999994</v>
      </c>
    </row>
    <row r="39" spans="2:20" x14ac:dyDescent="0.3">
      <c r="C39" s="103">
        <v>2.3000000000000007</v>
      </c>
      <c r="D39" s="102">
        <v>1.6999999999999993</v>
      </c>
      <c r="E39" s="103">
        <v>13.5</v>
      </c>
      <c r="F39" s="102">
        <v>7.5999999999999979</v>
      </c>
      <c r="G39" s="103">
        <v>13.899999999999999</v>
      </c>
      <c r="H39" s="102">
        <v>18.700000000000003</v>
      </c>
      <c r="I39" s="103">
        <v>27.400000000000002</v>
      </c>
      <c r="J39" s="102">
        <v>26.3</v>
      </c>
      <c r="M39" s="103">
        <v>-3.9000000000000004</v>
      </c>
      <c r="N39" s="102">
        <v>0.5</v>
      </c>
      <c r="O39" s="103">
        <v>-8.5</v>
      </c>
      <c r="P39" s="102">
        <v>4.5</v>
      </c>
      <c r="Q39" s="104">
        <v>-10</v>
      </c>
      <c r="R39" s="102">
        <v>17.5</v>
      </c>
      <c r="S39" s="103">
        <v>18.5</v>
      </c>
      <c r="T39" s="102">
        <v>33</v>
      </c>
    </row>
    <row r="40" spans="2:20" x14ac:dyDescent="0.3">
      <c r="C40" s="103">
        <v>3.3000000000000007</v>
      </c>
      <c r="D40" s="102">
        <v>-4.4000000000000004</v>
      </c>
      <c r="E40" s="103">
        <v>16.700000000000003</v>
      </c>
      <c r="F40" s="102">
        <v>9.5</v>
      </c>
      <c r="G40" s="103">
        <v>-0.19999999999999929</v>
      </c>
      <c r="H40" s="102">
        <v>-0.19999999999999929</v>
      </c>
      <c r="I40" s="103">
        <v>16.5</v>
      </c>
      <c r="J40" s="102">
        <v>9.3000000000000043</v>
      </c>
      <c r="M40" s="103">
        <v>7.9999999999999982</v>
      </c>
      <c r="N40" s="102">
        <v>1.5999999999999996</v>
      </c>
      <c r="O40" s="103">
        <v>28.5</v>
      </c>
      <c r="P40" s="102">
        <v>8</v>
      </c>
      <c r="Q40" s="104">
        <v>5.5999999999999979</v>
      </c>
      <c r="R40" s="102">
        <v>0.19999999999999929</v>
      </c>
      <c r="S40" s="103">
        <v>24.9</v>
      </c>
      <c r="T40" s="102">
        <v>-10.600000000000001</v>
      </c>
    </row>
    <row r="41" spans="2:20" x14ac:dyDescent="0.3">
      <c r="C41" s="103">
        <v>9.1000000000000014</v>
      </c>
      <c r="D41" s="102">
        <v>-2.8000000000000007</v>
      </c>
      <c r="E41" s="103">
        <v>-15.599999999999998</v>
      </c>
      <c r="F41" s="102">
        <v>-20.099999999999998</v>
      </c>
      <c r="G41" s="103">
        <v>7</v>
      </c>
      <c r="H41" s="102">
        <v>-10.7</v>
      </c>
      <c r="I41" s="103">
        <v>-8.5999999999999943</v>
      </c>
      <c r="J41" s="102">
        <v>-30.799999999999997</v>
      </c>
      <c r="M41" s="103">
        <v>4.5</v>
      </c>
      <c r="N41" s="102">
        <v>-5.7999999999999972</v>
      </c>
      <c r="O41" s="103">
        <v>15.200000000000003</v>
      </c>
      <c r="P41" s="102">
        <v>2.8000000000000043</v>
      </c>
      <c r="Q41" s="103">
        <v>-10.800000000000004</v>
      </c>
      <c r="R41" s="102">
        <v>4</v>
      </c>
      <c r="S41" s="103">
        <v>-2.6000000000000014</v>
      </c>
      <c r="T41" s="102">
        <v>31.9</v>
      </c>
    </row>
    <row r="42" spans="2:20" x14ac:dyDescent="0.3">
      <c r="C42" s="103">
        <v>-7.3000000000000007</v>
      </c>
      <c r="D42" s="102">
        <v>-15.9</v>
      </c>
      <c r="E42" s="103">
        <v>6.6999999999999993</v>
      </c>
      <c r="F42" s="102">
        <v>2.5</v>
      </c>
      <c r="G42" s="103">
        <v>11.5</v>
      </c>
      <c r="H42" s="102">
        <v>24</v>
      </c>
      <c r="I42" s="103">
        <v>18.200000000000003</v>
      </c>
      <c r="J42" s="102">
        <v>26.5</v>
      </c>
      <c r="M42" s="103">
        <v>14</v>
      </c>
      <c r="N42" s="102">
        <v>4.7</v>
      </c>
      <c r="O42" s="103">
        <v>8.1999999999999993</v>
      </c>
      <c r="P42" s="102">
        <v>3</v>
      </c>
      <c r="Q42" s="103">
        <v>-12.3</v>
      </c>
      <c r="R42" s="102">
        <v>0.30000000000000071</v>
      </c>
      <c r="S42" s="103">
        <v>3.2000000000000028</v>
      </c>
      <c r="T42" s="102">
        <v>-13</v>
      </c>
    </row>
    <row r="43" spans="2:20" x14ac:dyDescent="0.3">
      <c r="C43" s="103">
        <v>0.70000000000000107</v>
      </c>
      <c r="D43" s="102">
        <v>-21.9</v>
      </c>
      <c r="E43" s="103">
        <v>19.700000000000003</v>
      </c>
      <c r="F43" s="102">
        <v>-14.8</v>
      </c>
      <c r="G43" s="103">
        <v>-12.899999999999999</v>
      </c>
      <c r="H43" s="102">
        <v>3.8999999999999986</v>
      </c>
      <c r="I43" s="103">
        <v>6.7999999999999972</v>
      </c>
      <c r="J43" s="102">
        <v>-10.900000000000006</v>
      </c>
      <c r="M43" s="103">
        <v>-0.10000000000000142</v>
      </c>
      <c r="N43" s="102">
        <v>-9.0000000000000036</v>
      </c>
      <c r="O43" s="103">
        <v>15.5</v>
      </c>
      <c r="P43" s="102">
        <v>11.100000000000001</v>
      </c>
      <c r="Q43" s="103">
        <v>-4.1999999999999993</v>
      </c>
      <c r="R43" s="102">
        <v>-5.1999999999999993</v>
      </c>
      <c r="S43" s="103">
        <v>-16.100000000000001</v>
      </c>
      <c r="T43" s="102">
        <v>1.1000000000000014</v>
      </c>
    </row>
    <row r="44" spans="2:20" x14ac:dyDescent="0.3">
      <c r="C44" s="103">
        <v>-0.19999999999999929</v>
      </c>
      <c r="D44" s="102">
        <v>-16.599999999999998</v>
      </c>
      <c r="E44" s="103">
        <v>3</v>
      </c>
      <c r="F44" s="102">
        <v>20.999999999999996</v>
      </c>
      <c r="G44" s="103">
        <v>-25.400000000000002</v>
      </c>
      <c r="H44" s="102">
        <v>-37.200000000000003</v>
      </c>
      <c r="I44" s="103">
        <v>-12.399999999999999</v>
      </c>
      <c r="J44" s="102">
        <v>-6.2000000000000028</v>
      </c>
      <c r="M44" s="103">
        <v>14.5</v>
      </c>
      <c r="N44" s="102">
        <v>-2.2999999999999989</v>
      </c>
      <c r="O44" s="103">
        <v>-1.9000000000000021</v>
      </c>
      <c r="P44" s="102">
        <v>-7.1999999999999993</v>
      </c>
      <c r="Q44" s="103">
        <v>1.8000000000000007</v>
      </c>
      <c r="R44" s="102">
        <v>13.499999999999996</v>
      </c>
      <c r="S44" s="103">
        <v>8.3999999999999986</v>
      </c>
      <c r="T44" s="102">
        <v>11.399999999999999</v>
      </c>
    </row>
    <row r="45" spans="2:20" x14ac:dyDescent="0.3">
      <c r="C45" s="103">
        <v>-8.6000000000000014</v>
      </c>
      <c r="D45" s="102">
        <v>-12.300000000000004</v>
      </c>
      <c r="E45" s="103">
        <v>-15</v>
      </c>
      <c r="F45" s="102">
        <v>-19.5</v>
      </c>
      <c r="G45" s="103">
        <v>-4.1999999999999993</v>
      </c>
      <c r="H45" s="102">
        <v>6.4000000000000021</v>
      </c>
      <c r="I45" s="103">
        <v>-19.200000000000003</v>
      </c>
      <c r="J45" s="102">
        <v>-13.100000000000001</v>
      </c>
      <c r="M45" s="103">
        <v>11.400000000000002</v>
      </c>
      <c r="N45" s="102">
        <v>-9.1999999999999993</v>
      </c>
      <c r="O45" s="103">
        <v>6.3000000000000007</v>
      </c>
      <c r="P45" s="102">
        <v>11.900000000000002</v>
      </c>
      <c r="Q45" s="103">
        <v>-2.4000000000000021</v>
      </c>
      <c r="R45" s="102">
        <v>-16.700000000000003</v>
      </c>
      <c r="S45" s="103">
        <v>-6.3999999999999986</v>
      </c>
      <c r="T45" s="102">
        <v>-9.5999999999999943</v>
      </c>
    </row>
    <row r="46" spans="2:20" x14ac:dyDescent="0.3">
      <c r="C46" s="103">
        <v>-5.4</v>
      </c>
      <c r="D46" s="102">
        <v>-3.9000000000000021</v>
      </c>
      <c r="E46" s="103">
        <v>17.2</v>
      </c>
      <c r="F46" s="102">
        <v>32.599999999999994</v>
      </c>
      <c r="G46" s="103">
        <v>10.399999999999999</v>
      </c>
      <c r="H46" s="102">
        <v>-5.6000000000000014</v>
      </c>
      <c r="I46" s="103">
        <v>27.600000000000009</v>
      </c>
      <c r="J46" s="102">
        <v>27</v>
      </c>
      <c r="M46" s="103">
        <v>-3.3000000000000007</v>
      </c>
      <c r="N46" s="102">
        <v>-16.600000000000001</v>
      </c>
      <c r="O46" s="103">
        <v>-4</v>
      </c>
      <c r="P46" s="102">
        <v>-2.8000000000000007</v>
      </c>
      <c r="Q46" s="103">
        <v>-1.9999999999999964</v>
      </c>
      <c r="R46" s="102">
        <v>-2.7999999999999972</v>
      </c>
      <c r="S46" s="103">
        <v>-5.5</v>
      </c>
      <c r="T46" s="102">
        <v>2.7000000000000028</v>
      </c>
    </row>
    <row r="47" spans="2:20" x14ac:dyDescent="0.3">
      <c r="C47" s="103">
        <v>-1.7000000000000028</v>
      </c>
      <c r="D47" s="102">
        <v>-16.200000000000003</v>
      </c>
      <c r="E47" s="103">
        <v>3.3999999999999986</v>
      </c>
      <c r="F47" s="102">
        <v>-7.5</v>
      </c>
      <c r="G47" s="103">
        <v>7.1</v>
      </c>
      <c r="H47" s="102">
        <v>12.700000000000001</v>
      </c>
      <c r="I47" s="103">
        <v>10.5</v>
      </c>
      <c r="J47" s="102">
        <v>5.2000000000000028</v>
      </c>
      <c r="M47" s="103">
        <v>-7.2000000000000011</v>
      </c>
      <c r="N47" s="102">
        <v>3.1999999999999993</v>
      </c>
      <c r="O47" s="103">
        <v>-3.5</v>
      </c>
      <c r="P47" s="102">
        <v>-14.299999999999999</v>
      </c>
      <c r="Q47" s="103">
        <v>-1.8000000000000007</v>
      </c>
      <c r="R47" s="102">
        <v>5.2000000000000028</v>
      </c>
      <c r="S47" s="103">
        <v>8</v>
      </c>
      <c r="T47" s="102">
        <v>-8.1000000000000014</v>
      </c>
    </row>
    <row r="48" spans="2:20" x14ac:dyDescent="0.3">
      <c r="C48" s="103">
        <v>11.299999999999997</v>
      </c>
      <c r="D48" s="102">
        <v>3.6000000000000014</v>
      </c>
      <c r="E48" s="103">
        <v>-1.7999999999999972</v>
      </c>
      <c r="F48" s="102">
        <v>-20.8</v>
      </c>
      <c r="G48" s="103">
        <v>-13.799999999999997</v>
      </c>
      <c r="H48" s="102">
        <v>0.5</v>
      </c>
      <c r="I48" s="103">
        <v>-15.599999999999994</v>
      </c>
      <c r="J48" s="102">
        <v>-20.299999999999997</v>
      </c>
      <c r="M48" s="103">
        <v>14.799999999999997</v>
      </c>
      <c r="N48" s="102">
        <v>1.3999999999999986</v>
      </c>
      <c r="O48" s="103">
        <v>9.8000000000000007</v>
      </c>
      <c r="P48" s="102">
        <v>-2.1999999999999993</v>
      </c>
      <c r="Q48" s="103">
        <v>-8.6999999999999993</v>
      </c>
      <c r="R48" s="102">
        <v>7.5</v>
      </c>
      <c r="S48" s="103">
        <v>-2.8000000000000043</v>
      </c>
      <c r="T48" s="102">
        <v>-2.2000000000000028</v>
      </c>
    </row>
    <row r="49" spans="3:20" x14ac:dyDescent="0.3">
      <c r="C49" s="103">
        <v>8.1999999999999993</v>
      </c>
      <c r="D49" s="102">
        <v>-1.5999999999999996</v>
      </c>
      <c r="E49" s="103">
        <v>14.700000000000003</v>
      </c>
      <c r="F49" s="102">
        <v>40.5</v>
      </c>
      <c r="G49" s="103">
        <v>-6.8000000000000007</v>
      </c>
      <c r="H49" s="102">
        <v>-10.8</v>
      </c>
      <c r="I49" s="103">
        <v>7.8999999999999986</v>
      </c>
      <c r="J49" s="102">
        <v>29.700000000000003</v>
      </c>
      <c r="M49" s="103">
        <v>19.3</v>
      </c>
      <c r="N49" s="102">
        <v>-17.899999999999999</v>
      </c>
      <c r="O49" s="103">
        <v>5.9000000000000021</v>
      </c>
      <c r="P49" s="102">
        <v>-8.1999999999999993</v>
      </c>
      <c r="Q49" s="103">
        <v>-13.200000000000003</v>
      </c>
      <c r="R49" s="102">
        <v>-6.2000000000000028</v>
      </c>
      <c r="S49" s="103">
        <v>-5.3999999999999986</v>
      </c>
      <c r="T49" s="102">
        <v>-3.5</v>
      </c>
    </row>
    <row r="50" spans="3:20" x14ac:dyDescent="0.3">
      <c r="C50" s="103">
        <v>-4.6000000000000014</v>
      </c>
      <c r="D50" s="102">
        <v>-6.4000000000000021</v>
      </c>
      <c r="E50" s="103">
        <v>-24.700000000000003</v>
      </c>
      <c r="F50" s="102">
        <v>-28.200000000000003</v>
      </c>
      <c r="G50" s="103">
        <v>9.1000000000000014</v>
      </c>
      <c r="H50" s="102">
        <v>16.700000000000003</v>
      </c>
      <c r="I50" s="103">
        <v>-15.600000000000001</v>
      </c>
      <c r="J50" s="102">
        <v>-11.5</v>
      </c>
      <c r="M50" s="103">
        <v>0.40000000000000036</v>
      </c>
      <c r="N50" s="102">
        <v>-2</v>
      </c>
      <c r="O50" s="103">
        <v>7.8000000000000007</v>
      </c>
      <c r="P50" s="102">
        <v>4.8999999999999986</v>
      </c>
      <c r="Q50" s="103">
        <v>-1.3000000000000007</v>
      </c>
      <c r="R50" s="102">
        <v>2.6000000000000014</v>
      </c>
      <c r="S50" s="103">
        <v>-6.3000000000000007</v>
      </c>
      <c r="T50" s="102">
        <v>20.299999999999997</v>
      </c>
    </row>
    <row r="51" spans="3:20" x14ac:dyDescent="0.3">
      <c r="C51" s="103">
        <v>19.699999999999996</v>
      </c>
      <c r="D51" s="102">
        <v>7.5</v>
      </c>
      <c r="E51" s="103">
        <v>20.3</v>
      </c>
      <c r="F51" s="102">
        <v>6.3000000000000007</v>
      </c>
      <c r="G51" s="103">
        <v>-21.499999999999996</v>
      </c>
      <c r="H51" s="102">
        <v>-11.599999999999994</v>
      </c>
      <c r="I51" s="103">
        <v>-1.2000000000000028</v>
      </c>
      <c r="J51" s="102">
        <v>-5.2999999999999972</v>
      </c>
      <c r="M51" s="103">
        <v>-3.8999999999999995</v>
      </c>
      <c r="N51" s="102">
        <v>-1.5999999999999996</v>
      </c>
      <c r="O51" s="103">
        <v>-5</v>
      </c>
      <c r="P51" s="102">
        <v>-4.9000000000000004</v>
      </c>
      <c r="Q51" s="103">
        <v>-10.900000000000002</v>
      </c>
      <c r="R51" s="102">
        <v>20.699999999999996</v>
      </c>
      <c r="S51" s="103">
        <v>-5.5</v>
      </c>
      <c r="T51" s="102">
        <v>-11.800000000000004</v>
      </c>
    </row>
    <row r="52" spans="3:20" x14ac:dyDescent="0.3">
      <c r="C52" s="103">
        <v>6</v>
      </c>
      <c r="D52" s="102">
        <v>2.1000000000000014</v>
      </c>
      <c r="E52" s="103">
        <v>5.0000000000000036</v>
      </c>
      <c r="F52" s="102">
        <v>2.9000000000000021</v>
      </c>
      <c r="G52" s="103">
        <v>2.8000000000000007</v>
      </c>
      <c r="H52" s="102">
        <v>4.1000000000000014</v>
      </c>
      <c r="I52" s="103">
        <v>7.8000000000000043</v>
      </c>
      <c r="J52" s="102">
        <v>7</v>
      </c>
      <c r="M52" s="103">
        <v>4.7000000000000011</v>
      </c>
      <c r="N52" s="102">
        <v>3.9000000000000004</v>
      </c>
      <c r="O52" s="103">
        <v>5.3999999999999986</v>
      </c>
      <c r="P52" s="102">
        <v>-8.6000000000000014</v>
      </c>
      <c r="Q52" s="103">
        <v>-2.9000000000000004</v>
      </c>
      <c r="R52" s="102">
        <v>1.5</v>
      </c>
      <c r="S52" s="103">
        <v>3.1000000000000014</v>
      </c>
      <c r="T52" s="102">
        <v>-3.7999999999999972</v>
      </c>
    </row>
    <row r="53" spans="3:20" x14ac:dyDescent="0.3">
      <c r="C53" s="103">
        <v>1.6000000000000014</v>
      </c>
      <c r="D53" s="102">
        <v>3.8000000000000043</v>
      </c>
      <c r="E53" s="103">
        <v>-2.8000000000000007</v>
      </c>
      <c r="F53" s="102">
        <v>19.799999999999997</v>
      </c>
      <c r="G53" s="103">
        <v>-5.3999999999999986</v>
      </c>
      <c r="H53" s="102">
        <v>2.2000000000000028</v>
      </c>
      <c r="I53" s="103">
        <v>-8.1999999999999957</v>
      </c>
      <c r="J53" s="102">
        <v>22.000000000000007</v>
      </c>
      <c r="M53" s="103">
        <v>1.5</v>
      </c>
      <c r="N53" s="102">
        <v>6.1999999999999993</v>
      </c>
      <c r="O53" s="103">
        <v>5.9999999999999964</v>
      </c>
      <c r="P53" s="102">
        <v>12.099999999999998</v>
      </c>
      <c r="Q53" s="103">
        <v>-12.400000000000002</v>
      </c>
      <c r="R53" s="102">
        <v>-21.8</v>
      </c>
      <c r="S53" s="103">
        <v>-12.600000000000001</v>
      </c>
      <c r="T53" s="102">
        <v>4.5</v>
      </c>
    </row>
    <row r="54" spans="3:20" x14ac:dyDescent="0.3">
      <c r="C54" s="103">
        <v>1.6000000000000014</v>
      </c>
      <c r="D54" s="102">
        <v>1.6000000000000014</v>
      </c>
      <c r="E54" s="103">
        <v>9.3000000000000007</v>
      </c>
      <c r="F54" s="102">
        <v>-1.8000000000000007</v>
      </c>
      <c r="G54" s="103">
        <v>-2.2000000000000028</v>
      </c>
      <c r="H54" s="102">
        <v>4.6000000000000014</v>
      </c>
      <c r="I54" s="103">
        <v>7.1000000000000014</v>
      </c>
      <c r="J54" s="102">
        <v>2.8000000000000043</v>
      </c>
      <c r="M54" s="103">
        <v>14.700000000000001</v>
      </c>
      <c r="N54" s="102">
        <v>20.100000000000001</v>
      </c>
      <c r="O54" s="103">
        <v>-0.20000000000000107</v>
      </c>
      <c r="P54" s="102">
        <v>-13.900000000000002</v>
      </c>
      <c r="Q54" s="103">
        <v>-6.7999999999999972</v>
      </c>
      <c r="R54" s="102">
        <v>-13.2</v>
      </c>
      <c r="S54" s="103">
        <v>11.299999999999997</v>
      </c>
      <c r="T54" s="102">
        <v>-56.500000000000007</v>
      </c>
    </row>
    <row r="55" spans="3:20" x14ac:dyDescent="0.3">
      <c r="C55" s="103">
        <v>-4.1999999999999993</v>
      </c>
      <c r="D55" s="102">
        <v>6.1999999999999993</v>
      </c>
      <c r="E55" s="103">
        <v>22.200000000000003</v>
      </c>
      <c r="F55" s="102">
        <v>29.1</v>
      </c>
      <c r="G55" s="103">
        <v>1.8000000000000007</v>
      </c>
      <c r="H55" s="102">
        <v>-5.5</v>
      </c>
      <c r="I55" s="103">
        <v>24</v>
      </c>
      <c r="J55" s="102">
        <v>23.599999999999994</v>
      </c>
      <c r="M55" s="103">
        <v>0.79999999999999716</v>
      </c>
      <c r="N55" s="102">
        <v>1.7000000000000028</v>
      </c>
      <c r="O55" s="103">
        <v>18.100000000000001</v>
      </c>
      <c r="P55" s="102">
        <v>6.3999999999999986</v>
      </c>
      <c r="Q55" s="103">
        <v>2.5</v>
      </c>
      <c r="R55" s="102">
        <v>0.10000000000000142</v>
      </c>
      <c r="S55" s="103">
        <v>4.2000000000000028</v>
      </c>
      <c r="T55" s="102">
        <v>14.799999999999997</v>
      </c>
    </row>
    <row r="56" spans="3:20" x14ac:dyDescent="0.3">
      <c r="C56" s="103">
        <v>-0.90000000000000213</v>
      </c>
      <c r="D56" s="102">
        <v>2.7999999999999972</v>
      </c>
      <c r="E56" s="103">
        <v>3.1000000000000014</v>
      </c>
      <c r="F56" s="102">
        <v>-11.699999999999996</v>
      </c>
      <c r="G56" s="103">
        <v>5</v>
      </c>
      <c r="H56" s="102">
        <v>7.8000000000000007</v>
      </c>
      <c r="I56" s="103">
        <v>8.0999999999999943</v>
      </c>
      <c r="J56" s="102">
        <v>-3.9000000000000057</v>
      </c>
      <c r="M56" s="103">
        <v>6.6999999999999993</v>
      </c>
      <c r="N56" s="102">
        <v>6.8000000000000007</v>
      </c>
      <c r="O56" s="103">
        <v>1.6999999999999957</v>
      </c>
      <c r="P56" s="102">
        <v>4.6999999999999957</v>
      </c>
      <c r="Q56" s="103">
        <v>-10.099999999999998</v>
      </c>
      <c r="R56" s="102">
        <v>-12.7</v>
      </c>
      <c r="S56" s="103">
        <v>0.5</v>
      </c>
      <c r="T56" s="102">
        <v>8.9999999999999929</v>
      </c>
    </row>
    <row r="57" spans="3:20" x14ac:dyDescent="0.3">
      <c r="C57" s="103">
        <v>1.5</v>
      </c>
      <c r="D57" s="102">
        <v>-11.7</v>
      </c>
      <c r="E57" s="103">
        <v>18.999999999999996</v>
      </c>
      <c r="F57" s="102">
        <v>-3.6999999999999993</v>
      </c>
      <c r="G57" s="103">
        <v>-8.2000000000000028</v>
      </c>
      <c r="H57" s="102">
        <v>3.1999999999999957</v>
      </c>
      <c r="I57" s="103">
        <v>10.799999999999997</v>
      </c>
      <c r="J57" s="102">
        <v>-0.5</v>
      </c>
      <c r="M57" s="103">
        <v>7.3999999999999986</v>
      </c>
      <c r="N57" s="102">
        <v>4.6999999999999993</v>
      </c>
      <c r="O57" s="103">
        <v>10.600000000000001</v>
      </c>
      <c r="P57" s="102">
        <v>0.80000000000000071</v>
      </c>
      <c r="Q57" s="103">
        <v>-12</v>
      </c>
      <c r="R57" s="102">
        <v>2.5</v>
      </c>
      <c r="S57" s="103">
        <v>1.5999999999999943</v>
      </c>
      <c r="T57" s="102">
        <v>-0.10000000000000142</v>
      </c>
    </row>
    <row r="58" spans="3:20" x14ac:dyDescent="0.3">
      <c r="C58" s="103">
        <v>9.3000000000000007</v>
      </c>
      <c r="D58" s="102">
        <v>7</v>
      </c>
      <c r="E58" s="103">
        <v>-18.600000000000001</v>
      </c>
      <c r="F58" s="102">
        <v>-1.3000000000000043</v>
      </c>
      <c r="G58" s="103">
        <v>11.199999999999996</v>
      </c>
      <c r="H58" s="102">
        <v>-0.30000000000000071</v>
      </c>
      <c r="I58" s="103">
        <v>-7.4000000000000057</v>
      </c>
      <c r="J58" s="102">
        <v>-1.6000000000000085</v>
      </c>
      <c r="M58" s="103">
        <v>14.7</v>
      </c>
      <c r="N58" s="102">
        <v>23.7</v>
      </c>
      <c r="O58" s="103">
        <v>13.600000000000001</v>
      </c>
      <c r="P58" s="102">
        <v>13.799999999999997</v>
      </c>
      <c r="Q58" s="103">
        <v>5.4000000000000021</v>
      </c>
      <c r="R58" s="102">
        <v>6.6000000000000014</v>
      </c>
      <c r="S58" s="103">
        <v>9.3999999999999986</v>
      </c>
      <c r="T58" s="102">
        <v>12.299999999999997</v>
      </c>
    </row>
    <row r="59" spans="3:20" x14ac:dyDescent="0.3">
      <c r="C59" s="103">
        <v>26.1</v>
      </c>
      <c r="D59" s="102">
        <v>17</v>
      </c>
      <c r="E59" s="103">
        <v>-3.1999999999999993</v>
      </c>
      <c r="F59" s="102">
        <v>-1.8000000000000007</v>
      </c>
      <c r="G59" s="103">
        <v>-21.7</v>
      </c>
      <c r="H59" s="102">
        <v>3.5</v>
      </c>
      <c r="I59" s="103">
        <v>-23.9</v>
      </c>
      <c r="J59" s="102">
        <v>1.7000000000000028</v>
      </c>
      <c r="M59" s="103">
        <v>9.1000000000000014</v>
      </c>
      <c r="N59" s="102">
        <v>1</v>
      </c>
      <c r="O59" s="103">
        <v>4.0000000000000036</v>
      </c>
      <c r="P59" s="102">
        <v>-21.2</v>
      </c>
      <c r="Q59" s="103">
        <v>-0.5</v>
      </c>
      <c r="R59" s="102">
        <v>-6.1000000000000014</v>
      </c>
      <c r="S59" s="103">
        <v>-4.1000000000000014</v>
      </c>
      <c r="T59" s="102">
        <v>-30.6</v>
      </c>
    </row>
    <row r="60" spans="3:20" x14ac:dyDescent="0.3">
      <c r="C60" s="103">
        <v>-8.6000000000000014</v>
      </c>
      <c r="D60" s="102">
        <v>-10.8</v>
      </c>
      <c r="E60" s="103">
        <v>-5</v>
      </c>
      <c r="F60" s="102">
        <v>5</v>
      </c>
      <c r="G60" s="103">
        <v>9.4000000000000021</v>
      </c>
      <c r="H60" s="102">
        <v>0.20000000000000284</v>
      </c>
      <c r="I60" s="103">
        <v>4.4000000000000057</v>
      </c>
      <c r="J60" s="102">
        <v>5.2000000000000028</v>
      </c>
      <c r="M60" s="103">
        <v>-7</v>
      </c>
      <c r="N60" s="102">
        <v>1.3999999999999986</v>
      </c>
      <c r="O60" s="103">
        <v>-3.6000000000000014</v>
      </c>
      <c r="P60" s="102">
        <v>-6.6000000000000014</v>
      </c>
      <c r="Q60" s="103">
        <v>-5.3999999999999986</v>
      </c>
      <c r="R60" s="102">
        <v>-1.3999999999999986</v>
      </c>
      <c r="S60" s="103">
        <v>2.1000000000000014</v>
      </c>
      <c r="T60" s="102">
        <v>9.3000000000000043</v>
      </c>
    </row>
    <row r="61" spans="3:20" x14ac:dyDescent="0.3">
      <c r="C61" s="103">
        <v>27.800000000000004</v>
      </c>
      <c r="D61" s="102">
        <v>25.300000000000004</v>
      </c>
      <c r="F61" s="102">
        <v>5.4000000000000021</v>
      </c>
      <c r="H61" s="102">
        <v>-0.10000000000000142</v>
      </c>
      <c r="J61" s="102">
        <v>5.2999999999999972</v>
      </c>
      <c r="M61" s="103">
        <v>-1.5999999999999996</v>
      </c>
      <c r="N61" s="102">
        <v>-5.4</v>
      </c>
      <c r="O61" s="101">
        <v>7.4000000000000021</v>
      </c>
      <c r="P61" s="102">
        <v>5.4000000000000021</v>
      </c>
      <c r="Q61" s="101">
        <v>-5.7</v>
      </c>
      <c r="R61" s="102">
        <v>-2.6000000000000014</v>
      </c>
      <c r="S61" s="101">
        <v>-6.8999999999999986</v>
      </c>
      <c r="T61" s="102">
        <v>-3.1999999999999957</v>
      </c>
    </row>
    <row r="62" spans="3:20" x14ac:dyDescent="0.3">
      <c r="M62" s="101">
        <v>-3</v>
      </c>
      <c r="N62" s="100">
        <v>-0.79999999999999982</v>
      </c>
      <c r="O62" s="101">
        <v>-1.1999999999999993</v>
      </c>
      <c r="P62" s="100">
        <v>4.6999999999999993</v>
      </c>
      <c r="Q62" s="101">
        <v>-11.5</v>
      </c>
      <c r="R62" s="100">
        <v>-1.5</v>
      </c>
      <c r="S62" s="101">
        <v>-7.0999999999999979</v>
      </c>
      <c r="T62" s="100">
        <v>23.300000000000004</v>
      </c>
    </row>
    <row r="63" spans="3:20" x14ac:dyDescent="0.3">
      <c r="M63" s="101">
        <v>23.4</v>
      </c>
      <c r="N63" s="100">
        <v>16.2</v>
      </c>
      <c r="O63" s="101">
        <v>4.4000000000000004</v>
      </c>
      <c r="P63" s="100">
        <v>0.29999999999999982</v>
      </c>
      <c r="Q63" s="67"/>
      <c r="R63" s="67"/>
      <c r="S63" s="67"/>
      <c r="T63" s="67"/>
    </row>
    <row r="65" spans="2:20" ht="16.8" thickBot="1" x14ac:dyDescent="0.35">
      <c r="B65" t="s">
        <v>219</v>
      </c>
      <c r="L65" t="s">
        <v>218</v>
      </c>
    </row>
    <row r="66" spans="2:20" ht="32.4" x14ac:dyDescent="0.3">
      <c r="C66" s="99" t="s">
        <v>214</v>
      </c>
      <c r="D66" s="98" t="s">
        <v>213</v>
      </c>
      <c r="E66" s="99" t="s">
        <v>212</v>
      </c>
      <c r="F66" s="98" t="s">
        <v>211</v>
      </c>
      <c r="G66" s="99" t="s">
        <v>210</v>
      </c>
      <c r="H66" s="98" t="s">
        <v>209</v>
      </c>
      <c r="I66" s="99" t="s">
        <v>208</v>
      </c>
      <c r="J66" s="98" t="s">
        <v>207</v>
      </c>
      <c r="M66" s="95" t="s">
        <v>214</v>
      </c>
      <c r="N66" s="94" t="s">
        <v>213</v>
      </c>
      <c r="O66" s="95" t="s">
        <v>212</v>
      </c>
      <c r="P66" s="94" t="s">
        <v>211</v>
      </c>
      <c r="Q66" s="95" t="s">
        <v>210</v>
      </c>
      <c r="R66" s="94" t="s">
        <v>209</v>
      </c>
      <c r="S66" s="95" t="s">
        <v>208</v>
      </c>
      <c r="T66" s="94" t="s">
        <v>207</v>
      </c>
    </row>
    <row r="67" spans="2:20" x14ac:dyDescent="0.3">
      <c r="B67" s="67" t="s">
        <v>217</v>
      </c>
      <c r="C67" s="67">
        <f>AVERAGE(C35:C61)</f>
        <v>2.6370370370370373</v>
      </c>
      <c r="D67" s="67">
        <f>AVERAGE(D35:D61)</f>
        <v>-2.2666666666666666</v>
      </c>
      <c r="E67" s="67">
        <f>AVERAGE(E35:E60)</f>
        <v>3.657692307692308</v>
      </c>
      <c r="F67" s="67">
        <f>AVERAGE(F35:F61)</f>
        <v>1.5444444444444441</v>
      </c>
      <c r="G67" s="67">
        <f>AVERAGE(G35:G60)</f>
        <v>-1.2153846153846153</v>
      </c>
      <c r="H67" s="67">
        <f>AVERAGE(H35:H61)</f>
        <v>1.5148148148148142</v>
      </c>
      <c r="I67" s="67">
        <f>AVERAGE(I35:I60)</f>
        <v>2.4807692307692317</v>
      </c>
      <c r="J67" s="67">
        <f>AVERAGE(J35:J61)</f>
        <v>3.4296296296296296</v>
      </c>
      <c r="L67" s="67" t="s">
        <v>217</v>
      </c>
      <c r="M67" s="67">
        <f>AVERAGE(M35:M63)</f>
        <v>4.1965517241379313</v>
      </c>
      <c r="N67" s="67">
        <f>AVERAGE(N35:N63)</f>
        <v>-0.6103448275862069</v>
      </c>
      <c r="O67" s="67">
        <f>AVERAGE(O35:O63)</f>
        <v>6.0758620689655176</v>
      </c>
      <c r="P67" s="67">
        <f>AVERAGE(P35:P63)</f>
        <v>1.8172413793103439</v>
      </c>
      <c r="Q67" s="97">
        <f>AVERAGE(Q35:Q62)</f>
        <v>-3.628571428571429</v>
      </c>
      <c r="R67" s="67">
        <f>AVERAGE(R35:R62)</f>
        <v>-0.3821428571428574</v>
      </c>
      <c r="S67" s="67">
        <f>AVERAGE(S35:S62)</f>
        <v>1.9678571428571416</v>
      </c>
      <c r="T67" s="67">
        <f>AVERAGE(T35:T62)</f>
        <v>2.1464285714285709</v>
      </c>
    </row>
    <row r="68" spans="2:20" x14ac:dyDescent="0.3">
      <c r="B68" s="67" t="s">
        <v>216</v>
      </c>
      <c r="C68" s="67">
        <f>STDEV(C35:C61)</f>
        <v>9.7211960386390945</v>
      </c>
      <c r="D68" s="67">
        <f>STDEV(D35:D61)</f>
        <v>10.601233600206811</v>
      </c>
      <c r="E68" s="67">
        <f>STDEV(E35:E60)</f>
        <v>13.340260059741656</v>
      </c>
      <c r="F68" s="67">
        <f>STDEV(F35:F61)</f>
        <v>17.072680230602639</v>
      </c>
      <c r="G68" s="67">
        <f>STDEV(G35:G60)</f>
        <v>11.643047446701994</v>
      </c>
      <c r="H68" s="67">
        <f>STDEV(H35:H61)</f>
        <v>11.779046053306946</v>
      </c>
      <c r="I68" s="67">
        <f>STDEV(I35:I60)</f>
        <v>14.301133360143712</v>
      </c>
      <c r="J68" s="67">
        <f>STDEV(J35:J61)</f>
        <v>15.178142554212997</v>
      </c>
      <c r="L68" s="67" t="s">
        <v>216</v>
      </c>
      <c r="M68" s="67">
        <f>STDEV(M35:M63)</f>
        <v>10.000195810890785</v>
      </c>
      <c r="N68" s="67">
        <f>STDEV(N35:N63)</f>
        <v>11.26826595949839</v>
      </c>
      <c r="O68" s="67">
        <f>STDEV(O35:O63)</f>
        <v>8.510902888665548</v>
      </c>
      <c r="P68" s="67">
        <f>STDEV(P35:P63)</f>
        <v>10.104174136235454</v>
      </c>
      <c r="Q68" s="67">
        <f>STDEV(Q35:Q62)</f>
        <v>8.1042219057977878</v>
      </c>
      <c r="R68" s="67">
        <f>STDEV(R35:R62)</f>
        <v>9.5047767161191352</v>
      </c>
      <c r="S68" s="67">
        <f>STDEV(S35:S62)</f>
        <v>10.096315924043544</v>
      </c>
      <c r="T68" s="67">
        <f>STDEV(T35:T62)</f>
        <v>18.219738627691004</v>
      </c>
    </row>
    <row r="72" spans="2:20" ht="57" customHeight="1" x14ac:dyDescent="0.3"/>
    <row r="74" spans="2:20" ht="32.4" x14ac:dyDescent="0.3">
      <c r="B74" s="96" t="s">
        <v>215</v>
      </c>
      <c r="C74" s="95" t="s">
        <v>214</v>
      </c>
      <c r="D74" s="94" t="s">
        <v>213</v>
      </c>
      <c r="E74" s="95" t="s">
        <v>212</v>
      </c>
      <c r="F74" s="94" t="s">
        <v>211</v>
      </c>
      <c r="G74" s="95" t="s">
        <v>210</v>
      </c>
      <c r="H74" s="94" t="s">
        <v>209</v>
      </c>
      <c r="I74" s="95" t="s">
        <v>208</v>
      </c>
      <c r="J74" s="94" t="s">
        <v>207</v>
      </c>
    </row>
    <row r="75" spans="2:20" ht="17.399999999999999" x14ac:dyDescent="0.3">
      <c r="B75" s="86" t="s">
        <v>200</v>
      </c>
      <c r="C75" s="87">
        <f>TTEST(C35:C61,M35:M63,2,3)</f>
        <v>0.5565769608681872</v>
      </c>
      <c r="D75" s="87">
        <f>TTEST(D35:D61,N35:N63,2,3)</f>
        <v>0.57323050499324602</v>
      </c>
      <c r="E75" s="87">
        <f>TTEST(E35:E60,O35:O63,2,3)</f>
        <v>0.4333448863630105</v>
      </c>
      <c r="F75" s="87">
        <f>TTEST(F35:F61,P35:P63,2,3)</f>
        <v>0.94286845677100661</v>
      </c>
      <c r="G75" s="87">
        <f>TTEST(G35:G60,Q35:Q62,2,3)</f>
        <v>0.38484886879061075</v>
      </c>
      <c r="H75" s="87">
        <f>TTEST(H35:H61,R35:R62,2,3)</f>
        <v>0.5149164113469048</v>
      </c>
      <c r="I75" s="87">
        <f>TTEST(I35:I60,S35:S62,2,3)</f>
        <v>0.88049538390394166</v>
      </c>
      <c r="J75" s="87">
        <f>TTEST(J35:J61,T35:T62,2,3)</f>
        <v>0.77739642770993267</v>
      </c>
    </row>
    <row r="79" spans="2:20" x14ac:dyDescent="0.3">
      <c r="D79">
        <v>2.6370370370370373</v>
      </c>
      <c r="E79">
        <v>-2.2666666666666666</v>
      </c>
      <c r="F79">
        <v>3.657692307692308</v>
      </c>
      <c r="G79">
        <v>1.5444444444444441</v>
      </c>
      <c r="H79">
        <v>-1.2153846153846153</v>
      </c>
      <c r="I79">
        <v>1.5148148148148142</v>
      </c>
      <c r="J79">
        <v>2.4807692307692317</v>
      </c>
      <c r="K79">
        <v>3.4296296296296296</v>
      </c>
      <c r="N79" s="93">
        <v>2.63703703703704</v>
      </c>
      <c r="O79" s="93">
        <v>9.7211960386390945</v>
      </c>
    </row>
    <row r="80" spans="2:20" x14ac:dyDescent="0.3">
      <c r="D80">
        <v>9.7211960386390945</v>
      </c>
      <c r="E80">
        <v>10.601233600206811</v>
      </c>
      <c r="F80">
        <v>13.340260059741656</v>
      </c>
      <c r="G80">
        <v>17.072680230602639</v>
      </c>
      <c r="H80">
        <v>11.643047446701994</v>
      </c>
      <c r="I80">
        <v>11.779046053306946</v>
      </c>
      <c r="J80">
        <v>14.301133360143712</v>
      </c>
      <c r="K80">
        <v>15.178142554212997</v>
      </c>
      <c r="N80" s="93">
        <v>-2.2666666666666666</v>
      </c>
      <c r="O80" s="93">
        <v>10.601233600206811</v>
      </c>
    </row>
    <row r="81" spans="4:15" x14ac:dyDescent="0.3">
      <c r="N81" s="93">
        <v>3.657692307692308</v>
      </c>
      <c r="O81" s="93">
        <v>13.340260059741656</v>
      </c>
    </row>
    <row r="82" spans="4:15" x14ac:dyDescent="0.3">
      <c r="N82" s="93">
        <v>1.5444444444444441</v>
      </c>
      <c r="O82" s="93">
        <v>17.072680230602639</v>
      </c>
    </row>
    <row r="83" spans="4:15" x14ac:dyDescent="0.3">
      <c r="D83">
        <v>4.1965517241379313</v>
      </c>
      <c r="E83">
        <v>-0.6103448275862069</v>
      </c>
      <c r="F83">
        <v>6.0758620689655176</v>
      </c>
      <c r="G83">
        <v>1.8172413793103439</v>
      </c>
      <c r="H83">
        <v>-3.628571428571429</v>
      </c>
      <c r="I83">
        <v>-0.3821428571428574</v>
      </c>
      <c r="J83">
        <v>1.9678571428571416</v>
      </c>
      <c r="K83">
        <v>2.1464285714285709</v>
      </c>
      <c r="N83" s="93">
        <v>-1.2153846153846153</v>
      </c>
      <c r="O83" s="93">
        <v>11.643047446701994</v>
      </c>
    </row>
    <row r="84" spans="4:15" x14ac:dyDescent="0.3">
      <c r="D84">
        <v>10.000195810890785</v>
      </c>
      <c r="E84">
        <v>11.26826595949839</v>
      </c>
      <c r="F84">
        <v>8.510902888665548</v>
      </c>
      <c r="G84">
        <v>10.104174136235454</v>
      </c>
      <c r="H84">
        <v>8.1042219057977878</v>
      </c>
      <c r="I84">
        <v>9.5047767161191352</v>
      </c>
      <c r="J84">
        <v>10.096315924043544</v>
      </c>
      <c r="K84">
        <v>18.219738627691004</v>
      </c>
      <c r="N84" s="93">
        <v>1.5148148148148142</v>
      </c>
      <c r="O84" s="93">
        <v>11.779046053306946</v>
      </c>
    </row>
    <row r="85" spans="4:15" x14ac:dyDescent="0.3">
      <c r="N85" s="93">
        <v>2.4807692307692317</v>
      </c>
      <c r="O85" s="93">
        <v>14.301133360143712</v>
      </c>
    </row>
    <row r="86" spans="4:15" x14ac:dyDescent="0.3">
      <c r="N86" s="93">
        <v>3.4296296296296296</v>
      </c>
      <c r="O86" s="93">
        <v>15.178142554212997</v>
      </c>
    </row>
    <row r="87" spans="4:15" x14ac:dyDescent="0.3">
      <c r="D87" s="93">
        <v>4.1965517241379313</v>
      </c>
      <c r="E87" s="93">
        <v>10.000195810890785</v>
      </c>
    </row>
    <row r="88" spans="4:15" x14ac:dyDescent="0.3">
      <c r="D88" s="93">
        <v>-0.6103448275862069</v>
      </c>
      <c r="E88" s="93">
        <v>11.26826595949839</v>
      </c>
    </row>
    <row r="89" spans="4:15" x14ac:dyDescent="0.3">
      <c r="D89" s="93">
        <v>6.0758620689655176</v>
      </c>
      <c r="E89" s="93">
        <v>8.510902888665548</v>
      </c>
    </row>
    <row r="90" spans="4:15" x14ac:dyDescent="0.3">
      <c r="D90" s="93">
        <v>1.8172413793103439</v>
      </c>
      <c r="E90" s="93">
        <v>10.104174136235454</v>
      </c>
    </row>
    <row r="91" spans="4:15" x14ac:dyDescent="0.3">
      <c r="D91" s="93">
        <v>-3.628571428571429</v>
      </c>
      <c r="E91" s="93">
        <v>8.1042219057977878</v>
      </c>
    </row>
    <row r="92" spans="4:15" x14ac:dyDescent="0.3">
      <c r="D92" s="93">
        <v>-0.3821428571428574</v>
      </c>
      <c r="E92" s="93">
        <v>9.5047767161191352</v>
      </c>
    </row>
    <row r="93" spans="4:15" x14ac:dyDescent="0.3">
      <c r="D93" s="93">
        <v>1.9678571428571416</v>
      </c>
      <c r="E93" s="93">
        <v>10.096315924043544</v>
      </c>
    </row>
    <row r="94" spans="4:15" x14ac:dyDescent="0.3">
      <c r="D94" s="93">
        <v>2.1464285714285709</v>
      </c>
      <c r="E94" s="93">
        <v>18.219738627691004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ASD group</vt:lpstr>
      <vt:lpstr>ASD group 分析</vt:lpstr>
      <vt:lpstr>Non ASD group 分析</vt:lpstr>
      <vt:lpstr>Non ASD group</vt:lpstr>
      <vt:lpstr>mean &amp; SD &amp; p value</vt:lpstr>
      <vt:lpstr>p-value 分析</vt:lpstr>
      <vt:lpstr>correction  (2)</vt:lpstr>
    </vt:vector>
  </TitlesOfParts>
  <Company>bone_inc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bone</dc:creator>
  <cp:lastModifiedBy>Ming-kai</cp:lastModifiedBy>
  <cp:lastPrinted>2015-12-07T09:08:36Z</cp:lastPrinted>
  <dcterms:created xsi:type="dcterms:W3CDTF">2015-12-07T08:43:24Z</dcterms:created>
  <dcterms:modified xsi:type="dcterms:W3CDTF">2020-03-26T09:29:57Z</dcterms:modified>
</cp:coreProperties>
</file>